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6. ARCHIVOS COMPRAS 2025-HEIDY BARAHONA\INFORMACIÓN PÚBLICA 2025\12. Diciembre 2025\"/>
    </mc:Choice>
  </mc:AlternateContent>
  <xr:revisionPtr revIDLastSave="0" documentId="13_ncr:1_{E1FE9C46-5C46-4F87-A0BC-58AB3F91E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35" i="1"/>
  <c r="S5" i="1"/>
  <c r="G13" i="1" l="1"/>
  <c r="G14" i="1" s="1"/>
  <c r="G15" i="1" s="1"/>
  <c r="G21" i="1"/>
  <c r="G22" i="1" s="1"/>
  <c r="G23" i="1" s="1"/>
  <c r="G24" i="1" s="1"/>
  <c r="G25" i="1" s="1"/>
  <c r="G26" i="1" s="1"/>
  <c r="G27" i="1" s="1"/>
  <c r="S4" i="1" l="1"/>
  <c r="G12" i="1"/>
</calcChain>
</file>

<file path=xl/sharedStrings.xml><?xml version="1.0" encoding="utf-8"?>
<sst xmlns="http://schemas.openxmlformats.org/spreadsheetml/2006/main" count="112" uniqueCount="77">
  <si>
    <t>Cantidad</t>
  </si>
  <si>
    <t xml:space="preserve"> Plazo </t>
  </si>
  <si>
    <t xml:space="preserve"> De </t>
  </si>
  <si>
    <t xml:space="preserve"> A </t>
  </si>
  <si>
    <t>No. ORDEN</t>
  </si>
  <si>
    <t>SOLICITUD No</t>
  </si>
  <si>
    <t xml:space="preserve">FECHA DE SOLICITUD </t>
  </si>
  <si>
    <t>FECHA DE RECEPCIÓN EN COMPRAS</t>
  </si>
  <si>
    <t>Dirección / Unidad  Solicitante</t>
  </si>
  <si>
    <t>DESCRIPCIÓN DEL BIEN O DEL SERVICIO</t>
  </si>
  <si>
    <t>UNIDAD DE MEDIDA</t>
  </si>
  <si>
    <t>MODALIDAD DE COMPRA</t>
  </si>
  <si>
    <t xml:space="preserve">POR EXCEPCIÓN SEGÚN ART. 44 </t>
  </si>
  <si>
    <t>PROVEEDOR  ADJUDICADO</t>
  </si>
  <si>
    <t>NIT</t>
  </si>
  <si>
    <t>TELÉFONO PROVEEDOR</t>
  </si>
  <si>
    <t>MONTO ADJUDICADO</t>
  </si>
  <si>
    <t>RENGLÓN</t>
  </si>
  <si>
    <t>Dirección Administrativa y Financiera</t>
  </si>
  <si>
    <t>Bien Inmueble</t>
  </si>
  <si>
    <t>Servicio</t>
  </si>
  <si>
    <t>X</t>
  </si>
  <si>
    <t>APSIDE S.A.</t>
  </si>
  <si>
    <t>5720-2990</t>
  </si>
  <si>
    <t>Mes</t>
  </si>
  <si>
    <t>FACTURA No.</t>
  </si>
  <si>
    <t>FECHA FACTURA</t>
  </si>
  <si>
    <t>Enero</t>
  </si>
  <si>
    <t>El primer pago se efectuará en febrero.</t>
  </si>
  <si>
    <t>-</t>
  </si>
  <si>
    <t>Febrero</t>
  </si>
  <si>
    <t>DAF/SUBADMIN/DSG/144/2024</t>
  </si>
  <si>
    <t>IN-002-2024</t>
  </si>
  <si>
    <t>5AB7070C - 3556458778</t>
  </si>
  <si>
    <t>B6C3944E - 1196902530</t>
  </si>
  <si>
    <t>CC62F063- 908673275</t>
  </si>
  <si>
    <t>Marzo</t>
  </si>
  <si>
    <t>IN-15-001-2025</t>
  </si>
  <si>
    <t>ACTA ADMINISTRATIVA / CONTRATO ADMINISTRATIVO  No.</t>
  </si>
  <si>
    <t>DAF/SUBADMIN/001/2025</t>
  </si>
  <si>
    <t>Abril</t>
  </si>
  <si>
    <t>Pagos Realizados Contrato Administrativo No. IN-15-001-2025</t>
  </si>
  <si>
    <t>Pagos Realizados Acta de Negociación No. IN-002-2024</t>
  </si>
  <si>
    <t>4C984283 - 2458599723</t>
  </si>
  <si>
    <t>Mayo</t>
  </si>
  <si>
    <t>C68D97F0 - 548752768</t>
  </si>
  <si>
    <t>COMPRA DIRECTA</t>
  </si>
  <si>
    <t xml:space="preserve">COTIZACIÓN </t>
  </si>
  <si>
    <t>LICITACIÓN</t>
  </si>
  <si>
    <t>ARRENDAMIENTO Y ADQUISICIÓN DE BIENES INMUEBLES</t>
  </si>
  <si>
    <t>ORDEN DE COMPRA No.</t>
  </si>
  <si>
    <t>FECHA ORDEN DE COMPRA</t>
  </si>
  <si>
    <t xml:space="preserve"> Acta de Negociación No. IN-002-2024</t>
  </si>
  <si>
    <t>N/A</t>
  </si>
  <si>
    <t>SALDO</t>
  </si>
  <si>
    <t>MONTO MENSUAL</t>
  </si>
  <si>
    <t xml:space="preserve"> Contrato Administrativo No. IN-15-001-2025</t>
  </si>
  <si>
    <t>Junio</t>
  </si>
  <si>
    <t>23B64BD0 - 1923567430</t>
  </si>
  <si>
    <t>02//07/2025</t>
  </si>
  <si>
    <t>87D238BC-3355658982</t>
  </si>
  <si>
    <t>Julio</t>
  </si>
  <si>
    <t>Agosto</t>
  </si>
  <si>
    <t>952BA2FD - 61032418</t>
  </si>
  <si>
    <t>Septiembre</t>
  </si>
  <si>
    <t>89888D42 - 2111786223</t>
  </si>
  <si>
    <t>CA8A4CD1 - 1848590805</t>
  </si>
  <si>
    <t>Octubre</t>
  </si>
  <si>
    <t>DAF/SUBADMIN/DSG/106/2025</t>
  </si>
  <si>
    <t>Acta 017-2025</t>
  </si>
  <si>
    <t>Pagos Realizados Acta de Negociación No. 017-2025</t>
  </si>
  <si>
    <t xml:space="preserve"> Acta de Negociación No. 017-2025</t>
  </si>
  <si>
    <t>Noviembre</t>
  </si>
  <si>
    <t>El primer pago se efectuará en febrero 2026.</t>
  </si>
  <si>
    <r>
      <t xml:space="preserve">ARTÍCULO 10, NUMERAL 19- LEY DE ACCESO DE LA INFORMACIÓN PÚBLICA -
</t>
    </r>
    <r>
      <rPr>
        <sz val="7.5"/>
        <color theme="1"/>
        <rFont val="Arial"/>
        <family val="2"/>
      </rPr>
      <t>Contratos de arrendamiento de inmuebles, equipo, maquinaria o cualquier bien o servicio.</t>
    </r>
    <r>
      <rPr>
        <b/>
        <sz val="7.5"/>
        <color theme="1"/>
        <rFont val="Arial"/>
        <family val="2"/>
      </rPr>
      <t xml:space="preserve">
DIRECCIÓN ADMINISTRATIVA Y FINANCIERA 
SUBDIRECCIÓN ADMINISTRATIVA 
Información del 01 al 31 de diciembre de 2025.</t>
    </r>
  </si>
  <si>
    <t>Noviembre y Diciembre</t>
  </si>
  <si>
    <t>241A5EEB -3397141287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</si>
</sst>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5.5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5.5"/>
      <name val="Calibri"/>
      <family val="2"/>
      <scheme val="minor"/>
    </font>
    <font>
      <u/>
      <sz val="5.5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64" fontId="3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view="pageLayout" zoomScale="110" zoomScaleNormal="100" zoomScalePageLayoutView="110" workbookViewId="0">
      <selection activeCell="N5" sqref="N5"/>
    </sheetView>
  </sheetViews>
  <sheetFormatPr baseColWidth="10" defaultRowHeight="15" x14ac:dyDescent="0.25"/>
  <cols>
    <col min="1" max="1" width="0.5703125" customWidth="1"/>
    <col min="2" max="2" width="10.140625" customWidth="1"/>
    <col min="3" max="3" width="6.42578125" customWidth="1"/>
    <col min="4" max="4" width="7" customWidth="1"/>
    <col min="5" max="5" width="7.42578125" customWidth="1"/>
    <col min="6" max="6" width="8.140625" customWidth="1"/>
    <col min="7" max="7" width="9.7109375" customWidth="1"/>
    <col min="8" max="8" width="5.42578125" customWidth="1"/>
    <col min="9" max="9" width="6.140625" customWidth="1"/>
    <col min="10" max="10" width="4.42578125" customWidth="1"/>
    <col min="11" max="11" width="6" customWidth="1"/>
    <col min="12" max="12" width="1.7109375" customWidth="1"/>
    <col min="13" max="13" width="2" customWidth="1"/>
    <col min="14" max="14" width="7.85546875" customWidth="1"/>
    <col min="15" max="15" width="5.28515625" bestFit="1" customWidth="1"/>
    <col min="16" max="16" width="6" customWidth="1"/>
    <col min="17" max="18" width="4.5703125" customWidth="1"/>
    <col min="19" max="19" width="8.5703125" customWidth="1"/>
    <col min="20" max="20" width="3.140625" customWidth="1"/>
    <col min="21" max="21" width="6.7109375" customWidth="1"/>
  </cols>
  <sheetData>
    <row r="1" spans="1:21" ht="51.75" customHeight="1" x14ac:dyDescent="0.25">
      <c r="A1" s="41" t="s">
        <v>74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8" customHeight="1" x14ac:dyDescent="0.25">
      <c r="A2" s="44" t="s">
        <v>4</v>
      </c>
      <c r="B2" s="46" t="s">
        <v>5</v>
      </c>
      <c r="C2" s="44" t="s">
        <v>6</v>
      </c>
      <c r="D2" s="44" t="s">
        <v>7</v>
      </c>
      <c r="E2" s="44" t="s">
        <v>8</v>
      </c>
      <c r="F2" s="46" t="s">
        <v>9</v>
      </c>
      <c r="G2" s="48" t="s">
        <v>0</v>
      </c>
      <c r="H2" s="33" t="s">
        <v>10</v>
      </c>
      <c r="I2" s="33" t="s">
        <v>11</v>
      </c>
      <c r="J2" s="50"/>
      <c r="K2" s="50"/>
      <c r="L2" s="50"/>
      <c r="M2" s="50"/>
      <c r="N2" s="33" t="s">
        <v>13</v>
      </c>
      <c r="O2" s="51" t="s">
        <v>14</v>
      </c>
      <c r="P2" s="33" t="s">
        <v>15</v>
      </c>
      <c r="Q2" s="33" t="s">
        <v>1</v>
      </c>
      <c r="R2" s="33"/>
      <c r="S2" s="43" t="s">
        <v>16</v>
      </c>
      <c r="T2" s="43" t="s">
        <v>17</v>
      </c>
      <c r="U2" s="43" t="s">
        <v>38</v>
      </c>
    </row>
    <row r="3" spans="1:21" ht="51" customHeight="1" x14ac:dyDescent="0.25">
      <c r="A3" s="45"/>
      <c r="B3" s="47"/>
      <c r="C3" s="45"/>
      <c r="D3" s="45"/>
      <c r="E3" s="45"/>
      <c r="F3" s="47"/>
      <c r="G3" s="49"/>
      <c r="H3" s="33"/>
      <c r="I3" s="2" t="s">
        <v>46</v>
      </c>
      <c r="J3" s="2" t="s">
        <v>12</v>
      </c>
      <c r="K3" s="2" t="s">
        <v>49</v>
      </c>
      <c r="L3" s="2" t="s">
        <v>47</v>
      </c>
      <c r="M3" s="2" t="s">
        <v>48</v>
      </c>
      <c r="N3" s="33"/>
      <c r="O3" s="52"/>
      <c r="P3" s="33"/>
      <c r="Q3" s="1" t="s">
        <v>2</v>
      </c>
      <c r="R3" s="1" t="s">
        <v>3</v>
      </c>
      <c r="S3" s="43"/>
      <c r="T3" s="43"/>
      <c r="U3" s="43"/>
    </row>
    <row r="4" spans="1:21" ht="24.75" x14ac:dyDescent="0.25">
      <c r="A4" s="3">
        <v>1</v>
      </c>
      <c r="B4" s="5" t="s">
        <v>31</v>
      </c>
      <c r="C4" s="4">
        <v>45603</v>
      </c>
      <c r="D4" s="4">
        <v>45611</v>
      </c>
      <c r="E4" s="5" t="s">
        <v>18</v>
      </c>
      <c r="F4" s="3" t="s">
        <v>19</v>
      </c>
      <c r="G4" s="3">
        <v>1</v>
      </c>
      <c r="H4" s="3" t="s">
        <v>20</v>
      </c>
      <c r="I4" s="6"/>
      <c r="J4" s="7"/>
      <c r="K4" s="6" t="s">
        <v>21</v>
      </c>
      <c r="L4" s="7"/>
      <c r="M4" s="7"/>
      <c r="N4" s="8" t="s">
        <v>22</v>
      </c>
      <c r="O4" s="9">
        <v>6064485</v>
      </c>
      <c r="P4" s="10" t="s">
        <v>23</v>
      </c>
      <c r="Q4" s="11">
        <v>45658</v>
      </c>
      <c r="R4" s="11">
        <v>45717</v>
      </c>
      <c r="S4" s="12">
        <f>27250*3</f>
        <v>81750</v>
      </c>
      <c r="T4" s="3">
        <v>151</v>
      </c>
      <c r="U4" s="5" t="s">
        <v>32</v>
      </c>
    </row>
    <row r="5" spans="1:21" ht="24.75" x14ac:dyDescent="0.25">
      <c r="A5" s="3">
        <v>2</v>
      </c>
      <c r="B5" s="5" t="s">
        <v>39</v>
      </c>
      <c r="C5" s="4">
        <v>45674</v>
      </c>
      <c r="D5" s="4">
        <v>45694</v>
      </c>
      <c r="E5" s="5" t="s">
        <v>18</v>
      </c>
      <c r="F5" s="3" t="s">
        <v>19</v>
      </c>
      <c r="G5" s="3">
        <v>1</v>
      </c>
      <c r="H5" s="3" t="s">
        <v>20</v>
      </c>
      <c r="I5" s="6"/>
      <c r="J5" s="7"/>
      <c r="K5" s="6" t="s">
        <v>21</v>
      </c>
      <c r="L5" s="7"/>
      <c r="M5" s="7"/>
      <c r="N5" s="8" t="s">
        <v>22</v>
      </c>
      <c r="O5" s="9">
        <v>6064485</v>
      </c>
      <c r="P5" s="10" t="s">
        <v>23</v>
      </c>
      <c r="Q5" s="11">
        <v>45748</v>
      </c>
      <c r="R5" s="11">
        <v>45992</v>
      </c>
      <c r="S5" s="12">
        <f>27250*9</f>
        <v>245250</v>
      </c>
      <c r="T5" s="3">
        <v>151</v>
      </c>
      <c r="U5" s="5" t="s">
        <v>37</v>
      </c>
    </row>
    <row r="6" spans="1:21" ht="24.75" x14ac:dyDescent="0.25">
      <c r="A6" s="3">
        <v>3</v>
      </c>
      <c r="B6" s="5" t="s">
        <v>68</v>
      </c>
      <c r="C6" s="4">
        <v>45938</v>
      </c>
      <c r="D6" s="4">
        <v>45946</v>
      </c>
      <c r="E6" s="5" t="s">
        <v>18</v>
      </c>
      <c r="F6" s="3" t="s">
        <v>19</v>
      </c>
      <c r="G6" s="3">
        <v>1</v>
      </c>
      <c r="H6" s="3" t="s">
        <v>20</v>
      </c>
      <c r="I6" s="6"/>
      <c r="J6" s="7"/>
      <c r="K6" s="6" t="s">
        <v>21</v>
      </c>
      <c r="L6" s="7"/>
      <c r="M6" s="7"/>
      <c r="N6" s="8" t="s">
        <v>22</v>
      </c>
      <c r="O6" s="9">
        <v>6064485</v>
      </c>
      <c r="P6" s="10" t="s">
        <v>23</v>
      </c>
      <c r="Q6" s="11">
        <v>46023</v>
      </c>
      <c r="R6" s="11">
        <v>46082</v>
      </c>
      <c r="S6" s="12">
        <v>87750</v>
      </c>
      <c r="T6" s="3">
        <v>151</v>
      </c>
      <c r="U6" s="5" t="s">
        <v>69</v>
      </c>
    </row>
    <row r="7" spans="1:21" ht="9" customHeight="1" x14ac:dyDescent="0.25"/>
    <row r="8" spans="1:21" ht="9.75" customHeight="1" x14ac:dyDescent="0.25">
      <c r="B8" s="13" t="s">
        <v>42</v>
      </c>
      <c r="C8" s="13"/>
      <c r="D8" s="14"/>
      <c r="E8" s="15"/>
      <c r="F8" s="14"/>
      <c r="G8" s="14"/>
      <c r="H8" s="14"/>
      <c r="I8" s="14"/>
      <c r="J8" s="14"/>
      <c r="K8" s="14"/>
      <c r="L8" s="14"/>
      <c r="M8" s="14"/>
    </row>
    <row r="9" spans="1:21" ht="9" customHeight="1" x14ac:dyDescent="0.25">
      <c r="B9" s="13"/>
      <c r="C9" s="13"/>
      <c r="D9" s="14"/>
      <c r="E9" s="15"/>
      <c r="F9" s="14"/>
      <c r="G9" s="14"/>
      <c r="H9" s="14"/>
      <c r="I9" s="14"/>
      <c r="J9" s="14"/>
      <c r="K9" s="14"/>
    </row>
    <row r="10" spans="1:21" ht="34.5" customHeight="1" x14ac:dyDescent="0.25">
      <c r="B10" s="6" t="s">
        <v>24</v>
      </c>
      <c r="C10" s="36" t="s">
        <v>25</v>
      </c>
      <c r="D10" s="37"/>
      <c r="E10" s="16" t="s">
        <v>26</v>
      </c>
      <c r="F10" s="16" t="s">
        <v>55</v>
      </c>
      <c r="G10" s="16" t="s">
        <v>54</v>
      </c>
      <c r="H10" s="16" t="s">
        <v>50</v>
      </c>
      <c r="I10" s="16" t="s">
        <v>51</v>
      </c>
      <c r="L10" s="23"/>
      <c r="O10" s="24"/>
      <c r="P10" s="24"/>
      <c r="Q10" s="24"/>
    </row>
    <row r="11" spans="1:21" x14ac:dyDescent="0.25">
      <c r="B11" s="38" t="s">
        <v>52</v>
      </c>
      <c r="C11" s="39"/>
      <c r="D11" s="39"/>
      <c r="E11" s="39"/>
      <c r="F11" s="40"/>
      <c r="G11" s="28">
        <v>81750</v>
      </c>
      <c r="H11" s="5" t="s">
        <v>53</v>
      </c>
      <c r="I11" s="5" t="s">
        <v>53</v>
      </c>
      <c r="L11" s="25"/>
      <c r="O11" s="26"/>
      <c r="P11" s="26"/>
      <c r="Q11" s="26"/>
    </row>
    <row r="12" spans="1:21" x14ac:dyDescent="0.25">
      <c r="B12" s="5" t="s">
        <v>27</v>
      </c>
      <c r="C12" s="34" t="s">
        <v>28</v>
      </c>
      <c r="D12" s="35"/>
      <c r="E12" s="17" t="s">
        <v>29</v>
      </c>
      <c r="F12" s="18">
        <v>0</v>
      </c>
      <c r="G12" s="18">
        <f>F12</f>
        <v>0</v>
      </c>
      <c r="H12" s="5">
        <v>16</v>
      </c>
      <c r="I12" s="4">
        <v>45695</v>
      </c>
      <c r="L12" s="14"/>
      <c r="O12" s="27"/>
      <c r="P12" s="27"/>
      <c r="Q12" s="27"/>
    </row>
    <row r="13" spans="1:21" ht="9.75" customHeight="1" x14ac:dyDescent="0.25">
      <c r="B13" s="5" t="s">
        <v>27</v>
      </c>
      <c r="C13" s="34" t="s">
        <v>33</v>
      </c>
      <c r="D13" s="35"/>
      <c r="E13" s="4">
        <v>45695</v>
      </c>
      <c r="F13" s="21">
        <v>27250</v>
      </c>
      <c r="G13" s="22">
        <f>+G11-F13</f>
        <v>54500</v>
      </c>
      <c r="H13" s="5">
        <v>16</v>
      </c>
      <c r="I13" s="4">
        <v>45695</v>
      </c>
      <c r="J13" s="14"/>
      <c r="K13" s="19"/>
      <c r="L13" s="20"/>
      <c r="M13" s="20"/>
    </row>
    <row r="14" spans="1:21" ht="10.5" customHeight="1" x14ac:dyDescent="0.25">
      <c r="B14" s="5" t="s">
        <v>30</v>
      </c>
      <c r="C14" s="34" t="s">
        <v>34</v>
      </c>
      <c r="D14" s="35"/>
      <c r="E14" s="4">
        <v>45719</v>
      </c>
      <c r="F14" s="21">
        <v>27250</v>
      </c>
      <c r="G14" s="22">
        <f>+G13-F14</f>
        <v>27250</v>
      </c>
      <c r="H14" s="5">
        <v>16</v>
      </c>
      <c r="I14" s="4">
        <v>45695</v>
      </c>
    </row>
    <row r="15" spans="1:21" ht="9.75" customHeight="1" x14ac:dyDescent="0.25">
      <c r="B15" s="5" t="s">
        <v>36</v>
      </c>
      <c r="C15" s="34" t="s">
        <v>35</v>
      </c>
      <c r="D15" s="35"/>
      <c r="E15" s="4">
        <v>45749</v>
      </c>
      <c r="F15" s="21">
        <v>27250</v>
      </c>
      <c r="G15" s="22">
        <f>+G14-F15</f>
        <v>0</v>
      </c>
      <c r="H15" s="5">
        <v>16</v>
      </c>
      <c r="I15" s="4">
        <v>45695</v>
      </c>
    </row>
    <row r="16" spans="1:21" ht="9" customHeight="1" x14ac:dyDescent="0.25"/>
    <row r="17" spans="1:21" ht="9" customHeight="1" x14ac:dyDescent="0.25">
      <c r="B17" s="13" t="s">
        <v>41</v>
      </c>
      <c r="C17" s="13"/>
      <c r="D17" s="14"/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21" ht="9" customHeight="1" x14ac:dyDescent="0.25">
      <c r="B18" s="13"/>
      <c r="C18" s="13"/>
      <c r="D18" s="14"/>
      <c r="E18" s="15"/>
      <c r="F18" s="14"/>
      <c r="G18" s="14"/>
      <c r="H18" s="14"/>
      <c r="I18" s="14"/>
      <c r="J18" s="14"/>
      <c r="K18" s="14"/>
      <c r="L18" s="14"/>
      <c r="M18" s="14"/>
    </row>
    <row r="19" spans="1:21" ht="37.5" customHeight="1" x14ac:dyDescent="0.25">
      <c r="B19" s="6" t="s">
        <v>24</v>
      </c>
      <c r="C19" s="36" t="s">
        <v>25</v>
      </c>
      <c r="D19" s="37"/>
      <c r="E19" s="16" t="s">
        <v>26</v>
      </c>
      <c r="F19" s="16" t="s">
        <v>55</v>
      </c>
      <c r="G19" s="16" t="s">
        <v>54</v>
      </c>
      <c r="H19" s="16" t="s">
        <v>50</v>
      </c>
      <c r="I19" s="16" t="s">
        <v>51</v>
      </c>
      <c r="L19" s="23"/>
      <c r="O19" s="24"/>
      <c r="P19" s="24"/>
      <c r="Q19" s="24"/>
    </row>
    <row r="20" spans="1:21" x14ac:dyDescent="0.25">
      <c r="B20" s="38" t="s">
        <v>56</v>
      </c>
      <c r="C20" s="39"/>
      <c r="D20" s="39"/>
      <c r="E20" s="39"/>
      <c r="F20" s="40"/>
      <c r="G20" s="28">
        <v>245250</v>
      </c>
      <c r="H20" s="5" t="s">
        <v>53</v>
      </c>
      <c r="I20" s="5" t="s">
        <v>53</v>
      </c>
      <c r="L20" s="25"/>
      <c r="O20" s="26"/>
      <c r="P20" s="26"/>
      <c r="Q20" s="26"/>
    </row>
    <row r="21" spans="1:21" ht="9" customHeight="1" x14ac:dyDescent="0.25">
      <c r="B21" s="5" t="s">
        <v>40</v>
      </c>
      <c r="C21" s="34" t="s">
        <v>43</v>
      </c>
      <c r="D21" s="35"/>
      <c r="E21" s="4">
        <v>45791</v>
      </c>
      <c r="F21" s="21">
        <v>27250</v>
      </c>
      <c r="G21" s="21">
        <f t="shared" ref="G21:G26" si="0">+G20-F21</f>
        <v>218000</v>
      </c>
      <c r="H21" s="3">
        <v>239</v>
      </c>
      <c r="I21" s="4">
        <v>45790</v>
      </c>
      <c r="L21" s="14"/>
      <c r="O21" s="27"/>
      <c r="P21" s="27"/>
      <c r="Q21" s="27"/>
    </row>
    <row r="22" spans="1:21" ht="9" customHeight="1" x14ac:dyDescent="0.25">
      <c r="B22" s="5" t="s">
        <v>44</v>
      </c>
      <c r="C22" s="34" t="s">
        <v>45</v>
      </c>
      <c r="D22" s="35"/>
      <c r="E22" s="4">
        <v>45810</v>
      </c>
      <c r="F22" s="21">
        <v>27250</v>
      </c>
      <c r="G22" s="21">
        <f t="shared" si="0"/>
        <v>190750</v>
      </c>
      <c r="H22" s="3">
        <v>239</v>
      </c>
      <c r="I22" s="4">
        <v>45790</v>
      </c>
    </row>
    <row r="23" spans="1:21" ht="9" customHeight="1" x14ac:dyDescent="0.25">
      <c r="B23" s="5" t="s">
        <v>57</v>
      </c>
      <c r="C23" s="34" t="s">
        <v>58</v>
      </c>
      <c r="D23" s="35"/>
      <c r="E23" s="4" t="s">
        <v>59</v>
      </c>
      <c r="F23" s="21">
        <v>27250</v>
      </c>
      <c r="G23" s="21">
        <f t="shared" si="0"/>
        <v>163500</v>
      </c>
      <c r="H23" s="3">
        <v>239</v>
      </c>
      <c r="I23" s="4">
        <v>45790</v>
      </c>
    </row>
    <row r="24" spans="1:21" ht="9" customHeight="1" x14ac:dyDescent="0.25">
      <c r="B24" s="5" t="s">
        <v>61</v>
      </c>
      <c r="C24" s="34" t="s">
        <v>60</v>
      </c>
      <c r="D24" s="35"/>
      <c r="E24" s="4">
        <v>45873</v>
      </c>
      <c r="F24" s="21">
        <v>27250</v>
      </c>
      <c r="G24" s="21">
        <f t="shared" si="0"/>
        <v>136250</v>
      </c>
      <c r="H24" s="3">
        <v>239</v>
      </c>
      <c r="I24" s="4">
        <v>45790</v>
      </c>
    </row>
    <row r="25" spans="1:21" ht="9" customHeight="1" x14ac:dyDescent="0.25">
      <c r="B25" s="5" t="s">
        <v>62</v>
      </c>
      <c r="C25" s="34" t="s">
        <v>63</v>
      </c>
      <c r="D25" s="35"/>
      <c r="E25" s="4">
        <v>45912</v>
      </c>
      <c r="F25" s="21">
        <v>27250</v>
      </c>
      <c r="G25" s="21">
        <f t="shared" si="0"/>
        <v>109000</v>
      </c>
      <c r="H25" s="3">
        <v>490</v>
      </c>
      <c r="I25" s="4">
        <v>45911</v>
      </c>
    </row>
    <row r="26" spans="1:21" ht="9" customHeight="1" x14ac:dyDescent="0.25">
      <c r="B26" s="5" t="s">
        <v>64</v>
      </c>
      <c r="C26" s="34" t="s">
        <v>65</v>
      </c>
      <c r="D26" s="35"/>
      <c r="E26" s="4">
        <v>45933</v>
      </c>
      <c r="F26" s="21">
        <v>27250</v>
      </c>
      <c r="G26" s="21">
        <f t="shared" si="0"/>
        <v>81750</v>
      </c>
      <c r="H26" s="3">
        <v>490</v>
      </c>
      <c r="I26" s="4">
        <v>45911</v>
      </c>
    </row>
    <row r="27" spans="1:21" ht="9" customHeight="1" x14ac:dyDescent="0.25">
      <c r="B27" s="5" t="s">
        <v>67</v>
      </c>
      <c r="C27" s="34" t="s">
        <v>66</v>
      </c>
      <c r="D27" s="35"/>
      <c r="E27" s="4">
        <v>45965</v>
      </c>
      <c r="F27" s="21">
        <v>27250</v>
      </c>
      <c r="G27" s="21">
        <f>+G26-F27</f>
        <v>54500</v>
      </c>
      <c r="H27" s="3">
        <v>490</v>
      </c>
      <c r="I27" s="4">
        <v>45911</v>
      </c>
    </row>
    <row r="28" spans="1:21" ht="9" customHeight="1" x14ac:dyDescent="0.25">
      <c r="B28" s="5" t="s">
        <v>75</v>
      </c>
      <c r="C28" s="34" t="s">
        <v>76</v>
      </c>
      <c r="D28" s="35"/>
      <c r="E28" s="4">
        <v>45996</v>
      </c>
      <c r="F28" s="21">
        <v>54500</v>
      </c>
      <c r="G28" s="21">
        <f>+G27-F28</f>
        <v>0</v>
      </c>
      <c r="H28" s="3">
        <v>490</v>
      </c>
      <c r="I28" s="4">
        <v>45911</v>
      </c>
    </row>
    <row r="29" spans="1:21" ht="58.5" customHeight="1" x14ac:dyDescent="0.25">
      <c r="A29" s="53" t="s">
        <v>74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1:21" ht="9" customHeight="1" x14ac:dyDescent="0.25">
      <c r="B30" s="29"/>
      <c r="C30" s="29"/>
      <c r="D30" s="29"/>
      <c r="E30" s="30"/>
      <c r="F30" s="31"/>
      <c r="G30" s="31"/>
      <c r="H30" s="32"/>
      <c r="I30" s="30"/>
    </row>
    <row r="31" spans="1:21" x14ac:dyDescent="0.25">
      <c r="B31" s="13" t="s">
        <v>70</v>
      </c>
      <c r="C31" s="13"/>
      <c r="D31" s="14"/>
      <c r="E31" s="15"/>
      <c r="F31" s="14"/>
      <c r="G31" s="14"/>
      <c r="H31" s="14"/>
      <c r="I31" s="14"/>
    </row>
    <row r="32" spans="1:21" x14ac:dyDescent="0.25">
      <c r="B32" s="13"/>
      <c r="C32" s="13"/>
      <c r="D32" s="14"/>
      <c r="E32" s="15"/>
      <c r="F32" s="14"/>
      <c r="G32" s="14"/>
      <c r="H32" s="14"/>
      <c r="I32" s="14"/>
    </row>
    <row r="33" spans="2:9" ht="41.25" x14ac:dyDescent="0.25">
      <c r="B33" s="6" t="s">
        <v>24</v>
      </c>
      <c r="C33" s="36" t="s">
        <v>25</v>
      </c>
      <c r="D33" s="37"/>
      <c r="E33" s="16" t="s">
        <v>26</v>
      </c>
      <c r="F33" s="16" t="s">
        <v>55</v>
      </c>
      <c r="G33" s="16" t="s">
        <v>54</v>
      </c>
      <c r="H33" s="16" t="s">
        <v>50</v>
      </c>
      <c r="I33" s="16" t="s">
        <v>51</v>
      </c>
    </row>
    <row r="34" spans="2:9" x14ac:dyDescent="0.25">
      <c r="B34" s="38" t="s">
        <v>71</v>
      </c>
      <c r="C34" s="39"/>
      <c r="D34" s="39"/>
      <c r="E34" s="39"/>
      <c r="F34" s="40"/>
      <c r="G34" s="28">
        <v>87750</v>
      </c>
      <c r="H34" s="5" t="s">
        <v>53</v>
      </c>
      <c r="I34" s="5" t="s">
        <v>53</v>
      </c>
    </row>
    <row r="35" spans="2:9" x14ac:dyDescent="0.25">
      <c r="B35" s="5" t="s">
        <v>72</v>
      </c>
      <c r="C35" s="34" t="s">
        <v>73</v>
      </c>
      <c r="D35" s="35"/>
      <c r="E35" s="17" t="s">
        <v>29</v>
      </c>
      <c r="F35" s="18">
        <v>0</v>
      </c>
      <c r="G35" s="18">
        <f>F35</f>
        <v>0</v>
      </c>
      <c r="H35" s="5"/>
      <c r="I35" s="4" t="s">
        <v>53</v>
      </c>
    </row>
  </sheetData>
  <mergeCells count="37">
    <mergeCell ref="C33:D33"/>
    <mergeCell ref="B34:F34"/>
    <mergeCell ref="C35:D35"/>
    <mergeCell ref="A29:U29"/>
    <mergeCell ref="C27:D27"/>
    <mergeCell ref="C28:D28"/>
    <mergeCell ref="A1:U1"/>
    <mergeCell ref="S2:S3"/>
    <mergeCell ref="U2:U3"/>
    <mergeCell ref="T2:T3"/>
    <mergeCell ref="A2:A3"/>
    <mergeCell ref="D2:D3"/>
    <mergeCell ref="E2:E3"/>
    <mergeCell ref="F2:F3"/>
    <mergeCell ref="G2:G3"/>
    <mergeCell ref="H2:H3"/>
    <mergeCell ref="B2:B3"/>
    <mergeCell ref="Q2:R2"/>
    <mergeCell ref="C2:C3"/>
    <mergeCell ref="I2:M2"/>
    <mergeCell ref="P2:P3"/>
    <mergeCell ref="O2:O3"/>
    <mergeCell ref="N2:N3"/>
    <mergeCell ref="C12:D12"/>
    <mergeCell ref="C26:D26"/>
    <mergeCell ref="C13:D13"/>
    <mergeCell ref="C10:D10"/>
    <mergeCell ref="C22:D22"/>
    <mergeCell ref="C15:D15"/>
    <mergeCell ref="C14:D14"/>
    <mergeCell ref="B11:F11"/>
    <mergeCell ref="C21:D21"/>
    <mergeCell ref="C19:D19"/>
    <mergeCell ref="B20:F20"/>
    <mergeCell ref="C25:D25"/>
    <mergeCell ref="C24:D24"/>
    <mergeCell ref="C23:D23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2025-12-29T16:52:03Z</cp:lastPrinted>
  <dcterms:created xsi:type="dcterms:W3CDTF">2023-01-25T15:09:17Z</dcterms:created>
  <dcterms:modified xsi:type="dcterms:W3CDTF">2025-12-29T16:53:36Z</dcterms:modified>
</cp:coreProperties>
</file>