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ink/ink1.xml" ContentType="application/inkml+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heestrada\Downloads\"/>
    </mc:Choice>
  </mc:AlternateContent>
  <xr:revisionPtr revIDLastSave="0" documentId="13_ncr:1_{1100C570-5839-4D56-B99C-F87D2304468B}" xr6:coauthVersionLast="47" xr6:coauthVersionMax="47" xr10:uidLastSave="{00000000-0000-0000-0000-000000000000}"/>
  <bookViews>
    <workbookView xWindow="-120" yWindow="-120" windowWidth="29040" windowHeight="15720" xr2:uid="{3644100F-CEFF-43AC-A112-A8CF087CAA8D}"/>
  </bookViews>
  <sheets>
    <sheet name="Hoja1" sheetId="1" r:id="rId1"/>
    <sheet name="Hoja2" sheetId="2" r:id="rId2"/>
  </sheets>
  <definedNames>
    <definedName name="_xlnm.Print_Area" localSheetId="0">Hoja1!$A$2:$Q$39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1" l="1"/>
  <c r="M10" i="1" s="1"/>
  <c r="M13" i="1" s="1"/>
  <c r="F16" i="1"/>
  <c r="F17" i="1"/>
  <c r="F18" i="1"/>
  <c r="C54" i="2"/>
  <c r="C53" i="2"/>
  <c r="C52" i="2"/>
  <c r="B54" i="2"/>
  <c r="B53" i="2"/>
  <c r="B52" i="2"/>
  <c r="C7" i="2"/>
  <c r="C6" i="2"/>
  <c r="C5" i="2"/>
  <c r="B7" i="2"/>
  <c r="B6" i="2"/>
  <c r="B5" i="2"/>
  <c r="C44" i="2"/>
  <c r="C43" i="2"/>
  <c r="C42" i="2"/>
  <c r="B44" i="2"/>
  <c r="B43" i="2"/>
  <c r="B42" i="2"/>
  <c r="F28" i="1"/>
  <c r="D28" i="1"/>
  <c r="I26" i="1"/>
  <c r="I27" i="1"/>
  <c r="I25" i="1"/>
  <c r="B55" i="2" l="1"/>
  <c r="D44" i="2"/>
  <c r="D7" i="2"/>
  <c r="D52" i="2"/>
  <c r="C55" i="2"/>
  <c r="D54" i="2"/>
  <c r="D53" i="2"/>
  <c r="C8" i="2"/>
  <c r="I4" i="2" s="1"/>
  <c r="I28" i="1"/>
  <c r="B45" i="2"/>
  <c r="D42" i="2"/>
  <c r="C45" i="2"/>
  <c r="B8" i="2"/>
  <c r="I3" i="2" s="1"/>
  <c r="D43" i="2"/>
  <c r="D6" i="2"/>
  <c r="D5" i="2"/>
  <c r="Q18" i="1"/>
  <c r="Q17" i="1"/>
  <c r="Q16" i="1"/>
  <c r="D55" i="2" l="1"/>
  <c r="D45" i="2"/>
  <c r="D56" i="2"/>
  <c r="D8" i="2"/>
</calcChain>
</file>

<file path=xl/sharedStrings.xml><?xml version="1.0" encoding="utf-8"?>
<sst xmlns="http://schemas.openxmlformats.org/spreadsheetml/2006/main" count="94" uniqueCount="77">
  <si>
    <t>Secretario Técnico, Secretaría Técnica del Consejo Nacional de Seguridad</t>
  </si>
  <si>
    <t>Lic. Ismael Alejandro Cifuentes Bustamante</t>
  </si>
  <si>
    <t>Sub-Coordinadora Secretaría Técnica del Consejo Nacional de Seguridad</t>
  </si>
  <si>
    <t>M.A. Reyna Aracely Corado Recinos</t>
  </si>
  <si>
    <t>Director General, Instituto Nacional de Estudios Estratégicos en Seguridad</t>
  </si>
  <si>
    <t>Dr. Pablo Daniel Rangel Romero</t>
  </si>
  <si>
    <t>Director Financiero, Secretaría Técnica del Consejo Nacional de Seguridad</t>
  </si>
  <si>
    <t>Lic. Luis Antonio Alfaro Cojulún</t>
  </si>
  <si>
    <t xml:space="preserve">Grupo 000: Servicios Personales </t>
  </si>
  <si>
    <t xml:space="preserve">Grupo 100: Servicios No Personales </t>
  </si>
  <si>
    <t>Grupo 200: Materiales y Suministros</t>
  </si>
  <si>
    <t>Grupo 300: Propiedad, Planta, Equipo e Intangible</t>
  </si>
  <si>
    <t xml:space="preserve">Grupo 400: Transferencias Corrientes </t>
  </si>
  <si>
    <t>030000 Orden Público y Seguridad Ciudadana STCNS</t>
  </si>
  <si>
    <t xml:space="preserve">SERVICIOS PERSONALES, TÉCNICOS Y PROFESIONALES </t>
  </si>
  <si>
    <t xml:space="preserve">PROGRAMAS PRESPUPUESTARIOS </t>
  </si>
  <si>
    <t>Estudios Estratégicos en Seguridad</t>
  </si>
  <si>
    <t xml:space="preserve">Inspectoría General del Sistema Nacional de Seguridad </t>
  </si>
  <si>
    <t>PRESUPUESTO VIGENTE</t>
  </si>
  <si>
    <t>PRESUPUESTO EJECUTADO</t>
  </si>
  <si>
    <t>PORCENTAJE DE EJECUCIÓN</t>
  </si>
  <si>
    <t>STCNS</t>
  </si>
  <si>
    <t>INEES</t>
  </si>
  <si>
    <t>IGSNS</t>
  </si>
  <si>
    <t>Personal Permanente 022</t>
  </si>
  <si>
    <t xml:space="preserve">TABLERO DE RENDICIÓN DE CUENTAS </t>
  </si>
  <si>
    <t>Servicios técnicos o Profesionales 029</t>
  </si>
  <si>
    <t>Servicios técnicos o  Profesionales 18</t>
  </si>
  <si>
    <t>PROGRAMA 67</t>
  </si>
  <si>
    <t>PROGRAMA 68</t>
  </si>
  <si>
    <t>PROGRAMA 69</t>
  </si>
  <si>
    <t>Inspector General, Inspectoría General del Sistema Nacional de Seguridad</t>
  </si>
  <si>
    <t>Fortalecimiento y Apoyo al Sistema Nacional de Seguridad</t>
  </si>
  <si>
    <t>Dr. Carlos Humberto Castellanos Morales</t>
  </si>
  <si>
    <t>Región 1: Metropolitana</t>
  </si>
  <si>
    <t xml:space="preserve"> VIGENTE</t>
  </si>
  <si>
    <t>EJECUTADO</t>
  </si>
  <si>
    <t xml:space="preserve">VIGENTE </t>
  </si>
  <si>
    <t>SERVIDORES PÚBLICOS RESPONSABLES</t>
  </si>
  <si>
    <t>Vigente</t>
  </si>
  <si>
    <t>Ejecutado</t>
  </si>
  <si>
    <t>Gestión de Presupuesto por Mes
% Ejecución</t>
  </si>
  <si>
    <t>Porcentaje de Ejecución</t>
  </si>
  <si>
    <t>Personal 011 y 022</t>
  </si>
  <si>
    <t>GESTIÓN DE PRESUPUESTO</t>
  </si>
  <si>
    <t>SECRETARÍA TÉCNICA DEL CONSEJO NACIONAL DE SEGURIDAD (Programa 67)</t>
  </si>
  <si>
    <t>INSTITUTO NACIONAL DE ESTUDIOS ESTRATÉGICOS EN SEGURIDAD (Programa 68)</t>
  </si>
  <si>
    <t>INSPECTORÍA GENERAL DEL SISTEMA NACIONAL DE SEGURIDAD (Programa 69)</t>
  </si>
  <si>
    <t>Presupuesto Inicial Vigente STCNS 2026</t>
  </si>
  <si>
    <t>Presupuesto Inicial Vigente INEES 2026</t>
  </si>
  <si>
    <t>Presupuesto Inicial Vigente IGSNS 2026</t>
  </si>
  <si>
    <t>Presupuesto para pago de salarios y honorarios STCNS 2026</t>
  </si>
  <si>
    <t>Presupuesto para pago de salarios y honorarios INEES 2026</t>
  </si>
  <si>
    <t>Presupuesto para pago de salarios y honorarios IGSNS 2026</t>
  </si>
  <si>
    <t xml:space="preserve"> </t>
  </si>
  <si>
    <t>Presupuesto Ejecutado durante el mes de julio STCNS</t>
  </si>
  <si>
    <t>Presupuesto Ejecutado durante el mes de  julio INEES</t>
  </si>
  <si>
    <t>Presupuesto Ejecutado durante el mes de  julio IGSNS</t>
  </si>
  <si>
    <t>Porcentaje de Ejecución del mes de  julio STCNS</t>
  </si>
  <si>
    <t>Porcentaje de Ejecución  del mes de  julio INEES</t>
  </si>
  <si>
    <t>PRINCIPALES AVANCES O LOGROS MES DE JULIO 2026</t>
  </si>
  <si>
    <t>EJECUCIÓN PRESPUESTARIA POR GRUPO
DE GASTO, JULIO 2026
(Programas 67, 68 y 69)</t>
  </si>
  <si>
    <t>EJECUCIÓN PRESUPUESTARIA POR CLASIFICACIÓN GEOGRÁFICA 
JULIO 2026</t>
  </si>
  <si>
    <t>EJECUCIÓN POR FINALIDAD 
JULIO 2026</t>
  </si>
  <si>
    <t>Presupuesto ejecutado en  pago de salarios y honorarios  en julio STCNS</t>
  </si>
  <si>
    <t>Presupuesto ejecutado en  pago de salarios y honorarios en julio INEES</t>
  </si>
  <si>
    <t>Presupuesto ejecutado en  pago de salarios y honorarios en julio IGSNS</t>
  </si>
  <si>
    <t>Porcentaje de ejecución en el pago de salarios y honorarios en julio STCNS</t>
  </si>
  <si>
    <t>Porcentaje de ejecución en el pago de salarios y honorarios en julio INEES</t>
  </si>
  <si>
    <t>Porcentaje de Ejecución del mes de julio IGSNS</t>
  </si>
  <si>
    <t>Porcentaje de ejecución en el pago de salarios y honorarios en julio IGSNS</t>
  </si>
  <si>
    <t>Como parte de las acciones para fortalecer la integridad institucional, la Comisión de Probidad, Ética y Transparencia de la IGSNS realizó el Rally de Integridad, una actividad lúdica y participativa dirigida al personal de la institución para reforzar los conocimientos sobre probidad, ética y transparencia, promover el trabajo en equipo y fortalecer la cultura institucional.La actividad contó con la participación de las autoridades superiores de la IGSNS, del delegado de la Comisión Nacional contra la Corrupción Francisco Javier López Linares y del personal de la IGSNS, reafirmando el compromiso institucional con una gestión pública íntegra y transparente.</t>
  </si>
  <si>
    <t>Se fortaleció la coordinación territorial en materia de seguridad mediante el acompañamiento técnico brindado por la Comisión de Asesoramiento y Planificación en el departamento de Escuintla, impulsando la articulación entre la Gobernación Departamental y las instituciones vinculadas al ámbito de seguridad y desarrollo. Este proceso contribuyó al fortalecimiento de los mecanismos de gobernanza territorial y de coordinación interinstitucional para la atención de prioridades de seguridad en el departamento.</t>
  </si>
  <si>
    <t xml:space="preserve">La Dirección de Política y Estrategia organizo el Taller en el departamento de Chiquimula en el cual se tuvo la participación de autoridades de dicho departamento e instituciones del sector público, académico y organizaciones civiles con la finalidad de presentar la seguridad territorial desde la perspectiva de la Seguridad Democrática. </t>
  </si>
  <si>
    <t>La Comisión de Asesoramiento y Planificación  avanzó en la formulación de la Directiva de Lineamientos Generales de Planificación de la Seguridad mediante el desarrollo del taller técnico para la identificación de brechas en la planificación del Sistema Nacional de Seguridad y la generación de insumos para dicho instrumento. La actividad reunió a representantes de las instituciones del SNS, Dependencias de Apoyo al CNS, SEGEPLAN y actores estratégicos, fortaleciendo el análisis de la vinculación entre la planificación estratégica, operativa y presupuestaria, así como la articulación interinstitucional para la implementación de las prioridades establecidas en los instrumentos de seguridad.</t>
  </si>
  <si>
    <t>El 22 de julio se llevó a cabo la Conferencia sobre Reinserción Social y Reducción de la Reincidencia Criminal en las instalaciones del Hotel Wyndham Garden, con la participación de 61 representantes de las instituciones que integran el Sistema Nacional de Seguridad (SNS). La actividad fue coordinada por el Instituto Nacional de Estudios Estratégicos en Seguridad (INEES) y desarrollada por la Secretaría de Bienestar Social de la Presidencia de la República, entidad encargada de impartir la conferencia. Esta jornada permitió fortalecer los conocimientos y sensibilizar a los participantes sobre la importancia de la reinserción social como una estrategia fundamental para la prevención del delito, la disminución de la reincidencia criminal y el fortalecimiento de la seguridad ciudadana en Guatemala.</t>
  </si>
  <si>
    <t>ACTUALIZADO DEL 01 AL 31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</si>
</sst>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quot;* #,##0.00_-;\-&quot;Q&quot;* #,##0.00_-;_-&quot;Q&quot;* &quot;-&quot;??_-;_-@_-"/>
    <numFmt numFmtId="164" formatCode="_-[$Q-100A]* #,##0.00_-;\-[$Q-100A]* #,##0.00_-;_-[$Q-100A]* &quot;-&quot;??_-;_-@_-"/>
    <numFmt numFmtId="165" formatCode="&quot;Q&quot;#,##0.00"/>
  </numFmts>
  <fonts count="13" x14ac:knownFonts="1">
    <font>
      <sz val="11"/>
      <color theme="1"/>
      <name val="Calibri"/>
      <family val="2"/>
      <scheme val="minor"/>
    </font>
    <font>
      <sz val="11"/>
      <color theme="1"/>
      <name val="Calibri"/>
      <family val="2"/>
      <scheme val="minor"/>
    </font>
    <font>
      <sz val="11"/>
      <color theme="0"/>
      <name val="Calibri"/>
      <family val="2"/>
      <scheme val="minor"/>
    </font>
    <font>
      <b/>
      <sz val="12"/>
      <color theme="0"/>
      <name val="Arial"/>
      <family val="2"/>
    </font>
    <font>
      <sz val="14"/>
      <color theme="0"/>
      <name val="Arial"/>
      <family val="2"/>
    </font>
    <font>
      <sz val="14"/>
      <color theme="1"/>
      <name val="Calibri"/>
      <family val="2"/>
      <scheme val="minor"/>
    </font>
    <font>
      <sz val="12"/>
      <color theme="1"/>
      <name val="Arial"/>
      <family val="2"/>
    </font>
    <font>
      <b/>
      <sz val="12"/>
      <color theme="1"/>
      <name val="Arial"/>
      <family val="2"/>
    </font>
    <font>
      <b/>
      <sz val="16"/>
      <color rgb="FF002060"/>
      <name val="Arial"/>
      <family val="2"/>
    </font>
    <font>
      <b/>
      <sz val="16"/>
      <color theme="4"/>
      <name val="Arial"/>
      <family val="2"/>
    </font>
    <font>
      <b/>
      <i/>
      <u/>
      <sz val="16"/>
      <color theme="9"/>
      <name val="Arial"/>
      <family val="2"/>
    </font>
    <font>
      <sz val="12"/>
      <name val="Arial"/>
      <family val="2"/>
    </font>
    <font>
      <b/>
      <sz val="12"/>
      <name val="Arial"/>
      <family val="2"/>
    </font>
  </fonts>
  <fills count="8">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5"/>
        <bgColor indexed="64"/>
      </patternFill>
    </fill>
  </fills>
  <borders count="40">
    <border>
      <left/>
      <right/>
      <top/>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47">
    <xf numFmtId="0" fontId="0" fillId="0" borderId="0" xfId="0"/>
    <xf numFmtId="0" fontId="0" fillId="2" borderId="0" xfId="0" applyFill="1"/>
    <xf numFmtId="0" fontId="2" fillId="2" borderId="0" xfId="0" applyFont="1" applyFill="1"/>
    <xf numFmtId="0" fontId="3" fillId="2" borderId="0" xfId="0" applyFont="1" applyFill="1" applyAlignment="1">
      <alignment horizontal="center" vertical="center" wrapText="1"/>
    </xf>
    <xf numFmtId="0" fontId="5" fillId="2" borderId="0" xfId="0" applyFont="1" applyFill="1"/>
    <xf numFmtId="0" fontId="6" fillId="0" borderId="0" xfId="0" applyFont="1"/>
    <xf numFmtId="0" fontId="6" fillId="2" borderId="0" xfId="0" applyFont="1" applyFill="1"/>
    <xf numFmtId="164" fontId="6" fillId="4" borderId="19" xfId="0" applyNumberFormat="1" applyFont="1" applyFill="1" applyBorder="1" applyAlignment="1">
      <alignment vertical="center"/>
    </xf>
    <xf numFmtId="164" fontId="6" fillId="2" borderId="0" xfId="0" applyNumberFormat="1" applyFont="1" applyFill="1" applyAlignment="1">
      <alignment vertical="center"/>
    </xf>
    <xf numFmtId="164" fontId="6" fillId="2" borderId="0" xfId="0" applyNumberFormat="1" applyFont="1" applyFill="1" applyAlignment="1">
      <alignment horizontal="center" vertical="center"/>
    </xf>
    <xf numFmtId="164" fontId="6" fillId="4" borderId="25" xfId="0" applyNumberFormat="1" applyFont="1" applyFill="1" applyBorder="1" applyAlignment="1">
      <alignment horizontal="center" vertical="center"/>
    </xf>
    <xf numFmtId="164" fontId="6" fillId="4" borderId="19" xfId="0" applyNumberFormat="1" applyFont="1" applyFill="1" applyBorder="1" applyAlignment="1">
      <alignment horizontal="center" vertical="center"/>
    </xf>
    <xf numFmtId="0" fontId="6" fillId="0" borderId="3" xfId="0" applyFont="1" applyBorder="1"/>
    <xf numFmtId="0" fontId="6" fillId="0" borderId="9" xfId="0" applyFont="1" applyBorder="1"/>
    <xf numFmtId="164" fontId="6" fillId="2" borderId="19" xfId="0" applyNumberFormat="1" applyFont="1" applyFill="1" applyBorder="1" applyAlignment="1">
      <alignment vertical="center"/>
    </xf>
    <xf numFmtId="164" fontId="6" fillId="2" borderId="19" xfId="0" applyNumberFormat="1" applyFont="1" applyFill="1" applyBorder="1" applyAlignment="1">
      <alignment horizontal="center" vertical="center"/>
    </xf>
    <xf numFmtId="10" fontId="6" fillId="4" borderId="19" xfId="2" applyNumberFormat="1" applyFont="1" applyFill="1" applyBorder="1" applyAlignment="1">
      <alignment horizontal="center" vertical="center"/>
    </xf>
    <xf numFmtId="164" fontId="6" fillId="2" borderId="0" xfId="0" applyNumberFormat="1" applyFont="1" applyFill="1"/>
    <xf numFmtId="10" fontId="6" fillId="4" borderId="22" xfId="2" applyNumberFormat="1" applyFont="1" applyFill="1" applyBorder="1" applyAlignment="1">
      <alignment horizontal="center" vertical="center"/>
    </xf>
    <xf numFmtId="0" fontId="3" fillId="2" borderId="0" xfId="0" applyFont="1" applyFill="1" applyAlignment="1">
      <alignment vertical="center" wrapText="1"/>
    </xf>
    <xf numFmtId="0" fontId="6" fillId="0" borderId="19" xfId="0" applyFont="1" applyBorder="1" applyAlignment="1">
      <alignment horizontal="center" vertical="center"/>
    </xf>
    <xf numFmtId="0" fontId="6" fillId="0" borderId="0" xfId="0" applyFont="1" applyAlignment="1">
      <alignment vertical="center" wrapText="1"/>
    </xf>
    <xf numFmtId="0" fontId="3" fillId="5" borderId="18" xfId="0" applyFont="1" applyFill="1" applyBorder="1" applyAlignment="1">
      <alignment horizontal="center" vertical="center"/>
    </xf>
    <xf numFmtId="0" fontId="7" fillId="4" borderId="19" xfId="0" applyFont="1" applyFill="1" applyBorder="1" applyAlignment="1">
      <alignment horizontal="justify" vertical="center"/>
    </xf>
    <xf numFmtId="0" fontId="3" fillId="5" borderId="20" xfId="0" applyFont="1" applyFill="1" applyBorder="1" applyAlignment="1">
      <alignment horizontal="center" vertical="center"/>
    </xf>
    <xf numFmtId="0" fontId="7" fillId="0" borderId="26" xfId="0" applyFont="1" applyBorder="1" applyAlignment="1">
      <alignment horizontal="justify" vertical="center" wrapText="1"/>
    </xf>
    <xf numFmtId="164" fontId="0" fillId="0" borderId="0" xfId="0" applyNumberFormat="1"/>
    <xf numFmtId="44" fontId="6" fillId="2" borderId="18" xfId="1" applyFont="1" applyFill="1" applyBorder="1" applyAlignment="1">
      <alignment horizontal="center" vertical="center" wrapText="1"/>
    </xf>
    <xf numFmtId="165" fontId="6" fillId="2" borderId="11" xfId="1" applyNumberFormat="1" applyFont="1" applyFill="1" applyBorder="1" applyAlignment="1">
      <alignment horizontal="center" vertical="center" wrapText="1"/>
    </xf>
    <xf numFmtId="10" fontId="6" fillId="2" borderId="30" xfId="2" applyNumberFormat="1" applyFont="1" applyFill="1" applyBorder="1" applyAlignment="1">
      <alignment horizontal="center"/>
    </xf>
    <xf numFmtId="44" fontId="6" fillId="2" borderId="20" xfId="1" applyFont="1" applyFill="1" applyBorder="1" applyAlignment="1">
      <alignment horizontal="center" vertical="center" wrapText="1"/>
    </xf>
    <xf numFmtId="165" fontId="6" fillId="2" borderId="21" xfId="1" applyNumberFormat="1" applyFont="1" applyFill="1" applyBorder="1" applyAlignment="1">
      <alignment horizontal="center" vertical="center" wrapText="1"/>
    </xf>
    <xf numFmtId="44" fontId="6" fillId="4" borderId="31" xfId="0" applyNumberFormat="1" applyFont="1" applyFill="1" applyBorder="1" applyAlignment="1">
      <alignment horizontal="center"/>
    </xf>
    <xf numFmtId="10" fontId="6" fillId="4" borderId="0" xfId="2" applyNumberFormat="1" applyFont="1" applyFill="1" applyAlignment="1">
      <alignment horizontal="center"/>
    </xf>
    <xf numFmtId="0" fontId="3" fillId="3" borderId="3" xfId="0" applyFont="1" applyFill="1" applyBorder="1" applyAlignment="1">
      <alignment vertical="center" wrapText="1"/>
    </xf>
    <xf numFmtId="0" fontId="3" fillId="3" borderId="9" xfId="0" applyFont="1" applyFill="1" applyBorder="1" applyAlignment="1">
      <alignment vertical="center" wrapText="1"/>
    </xf>
    <xf numFmtId="165" fontId="6" fillId="4" borderId="21" xfId="1" applyNumberFormat="1" applyFont="1" applyFill="1" applyBorder="1" applyAlignment="1">
      <alignment horizontal="center" vertical="center" wrapText="1"/>
    </xf>
    <xf numFmtId="10" fontId="6" fillId="2" borderId="22" xfId="2" applyNumberFormat="1" applyFont="1" applyFill="1" applyBorder="1" applyAlignment="1">
      <alignment horizontal="center"/>
    </xf>
    <xf numFmtId="44" fontId="0" fillId="0" borderId="0" xfId="0" applyNumberFormat="1"/>
    <xf numFmtId="0" fontId="3" fillId="5" borderId="23" xfId="0" applyFont="1" applyFill="1" applyBorder="1" applyAlignment="1">
      <alignment horizontal="center" vertical="center"/>
    </xf>
    <xf numFmtId="0" fontId="7" fillId="4" borderId="25" xfId="0" applyFont="1" applyFill="1" applyBorder="1" applyAlignment="1">
      <alignment horizontal="justify" vertical="center" wrapText="1"/>
    </xf>
    <xf numFmtId="10" fontId="6" fillId="2" borderId="30" xfId="2" applyNumberFormat="1" applyFont="1" applyFill="1" applyBorder="1" applyAlignment="1">
      <alignment horizontal="center" vertical="center"/>
    </xf>
    <xf numFmtId="0" fontId="6" fillId="2" borderId="0" xfId="0" applyFont="1" applyFill="1" applyAlignment="1">
      <alignment vertical="center"/>
    </xf>
    <xf numFmtId="0" fontId="6" fillId="0" borderId="0" xfId="0" applyFont="1" applyAlignment="1">
      <alignment vertical="center"/>
    </xf>
    <xf numFmtId="10" fontId="6" fillId="2" borderId="22" xfId="2" applyNumberFormat="1" applyFont="1" applyFill="1" applyBorder="1" applyAlignment="1">
      <alignment horizontal="center" vertical="center"/>
    </xf>
    <xf numFmtId="0" fontId="3" fillId="3" borderId="35" xfId="0" applyFont="1" applyFill="1" applyBorder="1" applyAlignment="1">
      <alignment vertical="center" wrapText="1"/>
    </xf>
    <xf numFmtId="0" fontId="3" fillId="3" borderId="33" xfId="0" applyFont="1" applyFill="1" applyBorder="1" applyAlignment="1">
      <alignment horizontal="center" vertical="center" wrapText="1"/>
    </xf>
    <xf numFmtId="0" fontId="4" fillId="2" borderId="0" xfId="0" applyFont="1" applyFill="1" applyAlignment="1">
      <alignment vertical="center"/>
    </xf>
    <xf numFmtId="10" fontId="7" fillId="7" borderId="8" xfId="2" applyNumberFormat="1" applyFont="1" applyFill="1" applyBorder="1" applyAlignment="1">
      <alignment horizontal="center" vertical="center"/>
    </xf>
    <xf numFmtId="0" fontId="0" fillId="0" borderId="0" xfId="0" applyAlignment="1">
      <alignment wrapText="1"/>
    </xf>
    <xf numFmtId="10" fontId="0" fillId="0" borderId="0" xfId="2" applyNumberFormat="1" applyFont="1"/>
    <xf numFmtId="0" fontId="0" fillId="0" borderId="0" xfId="0" applyAlignment="1">
      <alignment horizontal="center" vertical="center"/>
    </xf>
    <xf numFmtId="0" fontId="0" fillId="0" borderId="0" xfId="0" applyAlignment="1">
      <alignment horizontal="center" vertical="center" wrapText="1"/>
    </xf>
    <xf numFmtId="10" fontId="0" fillId="0" borderId="0" xfId="2" applyNumberFormat="1" applyFont="1" applyAlignment="1">
      <alignment horizontal="center" vertical="center"/>
    </xf>
    <xf numFmtId="10" fontId="0" fillId="0" borderId="0" xfId="2" applyNumberFormat="1" applyFont="1" applyAlignment="1">
      <alignment horizontal="center"/>
    </xf>
    <xf numFmtId="165" fontId="0" fillId="0" borderId="0" xfId="0" applyNumberFormat="1" applyAlignment="1">
      <alignment horizontal="center" vertical="center"/>
    </xf>
    <xf numFmtId="165" fontId="0" fillId="0" borderId="0" xfId="0" applyNumberFormat="1"/>
    <xf numFmtId="44" fontId="0" fillId="0" borderId="0" xfId="1" applyFont="1" applyAlignment="1">
      <alignment horizontal="center" vertical="center"/>
    </xf>
    <xf numFmtId="44" fontId="0" fillId="0" borderId="0" xfId="1" applyFont="1"/>
    <xf numFmtId="10" fontId="0" fillId="0" borderId="0" xfId="0" applyNumberFormat="1"/>
    <xf numFmtId="0" fontId="12" fillId="0" borderId="19" xfId="0" applyFont="1" applyBorder="1" applyAlignment="1">
      <alignment horizontal="center" vertical="center"/>
    </xf>
    <xf numFmtId="0" fontId="12" fillId="2" borderId="19" xfId="0" applyFont="1" applyFill="1" applyBorder="1" applyAlignment="1">
      <alignment horizontal="center" vertical="center"/>
    </xf>
    <xf numFmtId="0" fontId="12" fillId="2" borderId="2" xfId="0" applyFont="1" applyFill="1" applyBorder="1" applyAlignment="1">
      <alignment horizontal="center" vertical="center"/>
    </xf>
    <xf numFmtId="0" fontId="12" fillId="0" borderId="22" xfId="0" applyFont="1" applyBorder="1" applyAlignment="1">
      <alignment horizontal="center" vertical="center"/>
    </xf>
    <xf numFmtId="0" fontId="12" fillId="2" borderId="25" xfId="0" applyFont="1" applyFill="1" applyBorder="1" applyAlignment="1">
      <alignment horizontal="center" vertical="center"/>
    </xf>
    <xf numFmtId="0" fontId="12" fillId="0" borderId="25" xfId="0" applyFont="1" applyBorder="1" applyAlignment="1">
      <alignment horizontal="center" vertical="center"/>
    </xf>
    <xf numFmtId="0" fontId="6" fillId="0" borderId="18" xfId="0" applyFont="1" applyBorder="1" applyAlignment="1">
      <alignment horizontal="justify" vertical="center" wrapText="1"/>
    </xf>
    <xf numFmtId="0" fontId="6" fillId="0" borderId="11" xfId="0" applyFont="1" applyBorder="1" applyAlignment="1">
      <alignment horizontal="justify" vertical="center" wrapText="1"/>
    </xf>
    <xf numFmtId="0" fontId="6" fillId="0" borderId="19" xfId="0" applyFont="1" applyBorder="1" applyAlignment="1">
      <alignment horizontal="justify" vertical="center" wrapText="1"/>
    </xf>
    <xf numFmtId="0" fontId="6" fillId="4" borderId="26" xfId="0" applyFont="1" applyFill="1" applyBorder="1" applyAlignment="1">
      <alignment horizontal="justify" vertical="center" wrapText="1"/>
    </xf>
    <xf numFmtId="0" fontId="6" fillId="4" borderId="27" xfId="0" applyFont="1" applyFill="1" applyBorder="1" applyAlignment="1">
      <alignment horizontal="justify" vertical="center" wrapText="1"/>
    </xf>
    <xf numFmtId="0" fontId="6" fillId="4" borderId="30" xfId="0" applyFont="1" applyFill="1" applyBorder="1" applyAlignment="1">
      <alignment horizontal="justify" vertical="center" wrapText="1"/>
    </xf>
    <xf numFmtId="0" fontId="7" fillId="0" borderId="18" xfId="0" applyFont="1" applyBorder="1" applyAlignment="1">
      <alignment horizontal="center" vertical="center"/>
    </xf>
    <xf numFmtId="0" fontId="7" fillId="0" borderId="11" xfId="0" applyFont="1" applyBorder="1" applyAlignment="1">
      <alignment horizontal="center" vertical="center"/>
    </xf>
    <xf numFmtId="44" fontId="6" fillId="4" borderId="6" xfId="0" applyNumberFormat="1" applyFont="1" applyFill="1" applyBorder="1" applyAlignment="1">
      <alignment horizontal="center" vertical="center"/>
    </xf>
    <xf numFmtId="0" fontId="6" fillId="4" borderId="7" xfId="0" applyFont="1" applyFill="1" applyBorder="1" applyAlignment="1">
      <alignment horizontal="center" vertical="center"/>
    </xf>
    <xf numFmtId="44" fontId="6" fillId="4" borderId="38" xfId="1" applyFont="1" applyFill="1" applyBorder="1" applyAlignment="1">
      <alignment horizontal="center" vertical="center" wrapText="1"/>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3" fillId="5" borderId="18" xfId="0" applyFont="1" applyFill="1" applyBorder="1" applyAlignment="1">
      <alignment horizontal="center" vertical="center"/>
    </xf>
    <xf numFmtId="0" fontId="3" fillId="5" borderId="37" xfId="0" applyFont="1" applyFill="1" applyBorder="1" applyAlignment="1">
      <alignment horizontal="center" vertical="center"/>
    </xf>
    <xf numFmtId="0" fontId="7" fillId="4" borderId="36" xfId="0" applyFont="1" applyFill="1" applyBorder="1" applyAlignment="1">
      <alignment horizontal="justify" vertical="center" wrapText="1"/>
    </xf>
    <xf numFmtId="0" fontId="7" fillId="4" borderId="39" xfId="0" applyFont="1" applyFill="1" applyBorder="1" applyAlignment="1">
      <alignment horizontal="justify"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10" xfId="0" applyFont="1" applyBorder="1" applyAlignment="1">
      <alignment horizontal="center" vertical="center" wrapText="1"/>
    </xf>
    <xf numFmtId="0" fontId="6" fillId="4" borderId="17" xfId="0" applyFont="1" applyFill="1" applyBorder="1" applyAlignment="1">
      <alignment horizontal="center" vertical="center" wrapText="1"/>
    </xf>
    <xf numFmtId="0" fontId="3" fillId="6"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3" borderId="3" xfId="0" applyFont="1" applyFill="1" applyBorder="1" applyAlignment="1">
      <alignment horizontal="center" vertical="center" wrapText="1"/>
    </xf>
    <xf numFmtId="0" fontId="3" fillId="3" borderId="9" xfId="0" applyFont="1" applyFill="1" applyBorder="1" applyAlignment="1">
      <alignment horizontal="center" vertical="center" wrapText="1"/>
    </xf>
    <xf numFmtId="44" fontId="6" fillId="2" borderId="18" xfId="1" applyFont="1" applyFill="1" applyBorder="1" applyAlignment="1">
      <alignment horizontal="center" vertical="center" wrapText="1"/>
    </xf>
    <xf numFmtId="44" fontId="6" fillId="2" borderId="11" xfId="1" applyFont="1" applyFill="1" applyBorder="1" applyAlignment="1">
      <alignment horizontal="center" vertical="center" wrapText="1"/>
    </xf>
    <xf numFmtId="44" fontId="6" fillId="2" borderId="20" xfId="1" applyFont="1" applyFill="1" applyBorder="1" applyAlignment="1">
      <alignment horizontal="center" vertical="center" wrapText="1"/>
    </xf>
    <xf numFmtId="44" fontId="6" fillId="2" borderId="21" xfId="1" applyFont="1" applyFill="1" applyBorder="1" applyAlignment="1">
      <alignment horizontal="center" vertical="center" wrapText="1"/>
    </xf>
    <xf numFmtId="0" fontId="3" fillId="3" borderId="0" xfId="0" applyFont="1" applyFill="1" applyAlignment="1">
      <alignment horizontal="center" vertical="center" wrapText="1"/>
    </xf>
    <xf numFmtId="0" fontId="7" fillId="4" borderId="18" xfId="0" applyFont="1" applyFill="1" applyBorder="1" applyAlignment="1">
      <alignment horizontal="justify" vertical="center" wrapText="1"/>
    </xf>
    <xf numFmtId="0" fontId="7" fillId="4" borderId="11" xfId="0" applyFont="1" applyFill="1" applyBorder="1" applyAlignment="1">
      <alignment horizontal="justify" vertical="center" wrapText="1"/>
    </xf>
    <xf numFmtId="0" fontId="3" fillId="3" borderId="32"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7" fillId="4" borderId="20" xfId="0" applyFont="1" applyFill="1" applyBorder="1" applyAlignment="1">
      <alignment horizontal="justify" vertical="center" wrapText="1"/>
    </xf>
    <xf numFmtId="0" fontId="7" fillId="4" borderId="21" xfId="0" applyFont="1" applyFill="1" applyBorder="1" applyAlignment="1">
      <alignment horizontal="justify" vertical="center" wrapText="1"/>
    </xf>
    <xf numFmtId="10" fontId="6" fillId="4" borderId="36" xfId="2" applyNumberFormat="1" applyFont="1" applyFill="1" applyBorder="1" applyAlignment="1">
      <alignment horizontal="center" vertical="center"/>
    </xf>
    <xf numFmtId="10" fontId="6" fillId="4" borderId="39" xfId="2" applyNumberFormat="1" applyFont="1" applyFill="1" applyBorder="1" applyAlignment="1">
      <alignment horizontal="center" vertical="center"/>
    </xf>
    <xf numFmtId="0" fontId="2" fillId="2" borderId="0" xfId="0" applyFont="1" applyFill="1" applyAlignment="1">
      <alignment horizontal="center"/>
    </xf>
    <xf numFmtId="0" fontId="7" fillId="0" borderId="1" xfId="0" applyFont="1" applyBorder="1" applyAlignment="1">
      <alignment horizontal="center" vertical="center"/>
    </xf>
    <xf numFmtId="0" fontId="7" fillId="0" borderId="28"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29" xfId="0" applyFont="1" applyFill="1" applyBorder="1" applyAlignment="1">
      <alignment horizontal="center" vertical="center" wrapText="1"/>
    </xf>
    <xf numFmtId="44" fontId="3" fillId="2" borderId="0" xfId="1" applyFont="1" applyFill="1" applyAlignment="1">
      <alignment horizontal="center" wrapText="1"/>
    </xf>
    <xf numFmtId="0" fontId="2" fillId="2" borderId="0" xfId="0" applyFont="1" applyFill="1" applyAlignment="1">
      <alignment horizontal="center" wrapText="1"/>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3" fillId="3" borderId="1" xfId="0" applyFont="1" applyFill="1" applyBorder="1" applyAlignment="1">
      <alignment horizontal="center" vertical="center"/>
    </xf>
    <xf numFmtId="0" fontId="3" fillId="3" borderId="8" xfId="0" applyFont="1" applyFill="1" applyBorder="1" applyAlignment="1">
      <alignment horizontal="center" vertical="center"/>
    </xf>
    <xf numFmtId="0" fontId="7" fillId="0" borderId="4" xfId="0" applyFont="1" applyBorder="1" applyAlignment="1">
      <alignment horizontal="center" vertical="center" wrapText="1"/>
    </xf>
    <xf numFmtId="0" fontId="6" fillId="4" borderId="14" xfId="0" applyFont="1" applyFill="1" applyBorder="1" applyAlignment="1">
      <alignment horizontal="center" vertical="center" wrapText="1"/>
    </xf>
    <xf numFmtId="0" fontId="7" fillId="2" borderId="18" xfId="0" applyFont="1" applyFill="1" applyBorder="1" applyAlignment="1">
      <alignment horizontal="justify" vertical="center" wrapText="1"/>
    </xf>
    <xf numFmtId="0" fontId="7" fillId="2" borderId="11" xfId="0" applyFont="1" applyFill="1" applyBorder="1" applyAlignment="1">
      <alignment horizontal="justify" vertical="center" wrapText="1"/>
    </xf>
    <xf numFmtId="0" fontId="3" fillId="3" borderId="11" xfId="0" applyFont="1" applyFill="1" applyBorder="1" applyAlignment="1">
      <alignment horizontal="center" vertical="center" wrapText="1"/>
    </xf>
    <xf numFmtId="0" fontId="7" fillId="0" borderId="18" xfId="0" applyFont="1" applyBorder="1" applyAlignment="1">
      <alignment horizontal="justify" vertical="center" wrapText="1"/>
    </xf>
    <xf numFmtId="0" fontId="7" fillId="0" borderId="11" xfId="0" applyFont="1" applyBorder="1" applyAlignment="1">
      <alignment horizontal="justify" vertical="center" wrapText="1"/>
    </xf>
    <xf numFmtId="0" fontId="7" fillId="0" borderId="11" xfId="0" applyFont="1" applyBorder="1" applyAlignment="1">
      <alignment horizontal="center" vertical="center" wrapText="1"/>
    </xf>
    <xf numFmtId="164" fontId="6" fillId="4" borderId="11" xfId="0" applyNumberFormat="1" applyFont="1" applyFill="1" applyBorder="1" applyAlignment="1">
      <alignment horizontal="center" vertical="center"/>
    </xf>
    <xf numFmtId="0" fontId="6" fillId="0" borderId="0" xfId="0" applyFont="1" applyAlignment="1">
      <alignment horizontal="center"/>
    </xf>
    <xf numFmtId="0" fontId="11" fillId="4" borderId="20" xfId="0" applyFont="1" applyFill="1" applyBorder="1" applyAlignment="1">
      <alignment horizontal="justify" vertical="center" wrapText="1"/>
    </xf>
    <xf numFmtId="0" fontId="11" fillId="4" borderId="21" xfId="0" applyFont="1" applyFill="1" applyBorder="1" applyAlignment="1">
      <alignment horizontal="justify" vertical="center" wrapText="1"/>
    </xf>
    <xf numFmtId="0" fontId="11" fillId="4" borderId="22" xfId="0" applyFont="1" applyFill="1" applyBorder="1" applyAlignment="1">
      <alignment horizontal="justify" vertical="center" wrapText="1"/>
    </xf>
    <xf numFmtId="0" fontId="12" fillId="0" borderId="19" xfId="0" applyFont="1" applyBorder="1" applyAlignment="1">
      <alignment horizontal="center" vertical="center"/>
    </xf>
    <xf numFmtId="0" fontId="12" fillId="0" borderId="22" xfId="0" applyFont="1" applyBorder="1" applyAlignment="1">
      <alignment horizontal="center" vertical="center"/>
    </xf>
    <xf numFmtId="0" fontId="8" fillId="2" borderId="0" xfId="0" applyFont="1" applyFill="1" applyAlignment="1">
      <alignment horizontal="center" vertical="center" wrapText="1"/>
    </xf>
    <xf numFmtId="0" fontId="10" fillId="2" borderId="0" xfId="0" applyFont="1" applyFill="1" applyAlignment="1">
      <alignment horizontal="center" vertical="center" wrapText="1"/>
    </xf>
    <xf numFmtId="0" fontId="9" fillId="2" borderId="0" xfId="0" applyFont="1" applyFill="1" applyAlignment="1">
      <alignment horizontal="center" vertical="center" wrapText="1"/>
    </xf>
    <xf numFmtId="0" fontId="7" fillId="4" borderId="23" xfId="0" applyFont="1" applyFill="1" applyBorder="1" applyAlignment="1">
      <alignment horizontal="justify" vertical="center" wrapText="1"/>
    </xf>
    <xf numFmtId="0" fontId="7" fillId="4" borderId="24" xfId="0" applyFont="1" applyFill="1" applyBorder="1" applyAlignment="1">
      <alignment horizontal="justify" vertical="center" wrapText="1"/>
    </xf>
  </cellXfs>
  <cellStyles count="3">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kumimoji="0" lang="es-GT"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rPr>
              <a:t>STCNS</a:t>
            </a:r>
          </a:p>
          <a:p>
            <a:pPr>
              <a:defRPr/>
            </a:pPr>
            <a:r>
              <a:rPr kumimoji="0" lang="es-GT"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rPr>
              <a:t>Presupuesto Acumulado</a:t>
            </a:r>
            <a:endParaRPr lang="es-GT"/>
          </a:p>
        </c:rich>
      </c:tx>
      <c:layout>
        <c:manualLayout>
          <c:xMode val="edge"/>
          <c:yMode val="edge"/>
          <c:x val="0.168057199746583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GT"/>
        </a:p>
      </c:txPr>
    </c:title>
    <c:autoTitleDeleted val="0"/>
    <c:plotArea>
      <c:layout/>
      <c:barChart>
        <c:barDir val="col"/>
        <c:grouping val="clustered"/>
        <c:varyColors val="0"/>
        <c:ser>
          <c:idx val="0"/>
          <c:order val="0"/>
          <c:tx>
            <c:strRef>
              <c:f>Hoja2!$H$3</c:f>
              <c:strCache>
                <c:ptCount val="1"/>
                <c:pt idx="0">
                  <c:v>VIGENTE </c:v>
                </c:pt>
              </c:strCache>
            </c:strRef>
          </c:tx>
          <c:spPr>
            <a:solidFill>
              <a:schemeClr val="accent1"/>
            </a:solidFill>
            <a:ln>
              <a:noFill/>
            </a:ln>
            <a:effectLst/>
          </c:spPr>
          <c:invertIfNegative val="0"/>
          <c:dPt>
            <c:idx val="0"/>
            <c:invertIfNegative val="0"/>
            <c:bubble3D val="0"/>
            <c:spPr>
              <a:solidFill>
                <a:schemeClr val="accent1"/>
              </a:solidFill>
              <a:ln>
                <a:solidFill>
                  <a:srgbClr val="002060"/>
                </a:solidFill>
              </a:ln>
              <a:effectLst/>
            </c:spPr>
            <c:extLst>
              <c:ext xmlns:c16="http://schemas.microsoft.com/office/drawing/2014/chart" uri="{C3380CC4-5D6E-409C-BE32-E72D297353CC}">
                <c16:uniqueId val="{00000000-FA45-4CE9-B78E-121BDE218C07}"/>
              </c:ext>
            </c:extLst>
          </c:dPt>
          <c:dLbls>
            <c:dLbl>
              <c:idx val="0"/>
              <c:layout>
                <c:manualLayout>
                  <c:x val="4.0241065865016436E-3"/>
                  <c:y val="8.7538751407600368E-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extLst>
                <c:ext xmlns:c15="http://schemas.microsoft.com/office/drawing/2012/chart" uri="{CE6537A1-D6FC-4f65-9D91-7224C49458BB}">
                  <c15:layout>
                    <c:manualLayout>
                      <c:w val="0.53951706036745406"/>
                      <c:h val="0.23919119333384298"/>
                    </c:manualLayout>
                  </c15:layout>
                </c:ext>
                <c:ext xmlns:c16="http://schemas.microsoft.com/office/drawing/2014/chart" uri="{C3380CC4-5D6E-409C-BE32-E72D297353CC}">
                  <c16:uniqueId val="{00000000-FA45-4CE9-B78E-121BDE218C0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Hoja2!$I$3</c:f>
              <c:numCache>
                <c:formatCode>_("Q"* #,##0.00_);_("Q"* \(#,##0.00\);_("Q"* "-"??_);_(@_)</c:formatCode>
                <c:ptCount val="1"/>
                <c:pt idx="0">
                  <c:v>31000000</c:v>
                </c:pt>
              </c:numCache>
            </c:numRef>
          </c:val>
          <c:extLst>
            <c:ext xmlns:c16="http://schemas.microsoft.com/office/drawing/2014/chart" uri="{C3380CC4-5D6E-409C-BE32-E72D297353CC}">
              <c16:uniqueId val="{00000001-FA45-4CE9-B78E-121BDE218C07}"/>
            </c:ext>
          </c:extLst>
        </c:ser>
        <c:ser>
          <c:idx val="1"/>
          <c:order val="1"/>
          <c:tx>
            <c:strRef>
              <c:f>Hoja2!$H$4</c:f>
              <c:strCache>
                <c:ptCount val="1"/>
                <c:pt idx="0">
                  <c:v>EJECUTADO</c:v>
                </c:pt>
              </c:strCache>
            </c:strRef>
          </c:tx>
          <c:spPr>
            <a:solidFill>
              <a:schemeClr val="accent2"/>
            </a:solidFill>
            <a:ln>
              <a:solidFill>
                <a:srgbClr val="002060"/>
              </a:solidFill>
            </a:ln>
            <a:effectLst/>
          </c:spPr>
          <c:invertIfNegative val="0"/>
          <c:dLbls>
            <c:dLbl>
              <c:idx val="0"/>
              <c:layout>
                <c:manualLayout>
                  <c:x val="5.3319664723036952E-2"/>
                  <c:y val="4.8464751755185255E-2"/>
                </c:manualLayout>
              </c:layout>
              <c:showLegendKey val="0"/>
              <c:showVal val="1"/>
              <c:showCatName val="0"/>
              <c:showSerName val="0"/>
              <c:showPercent val="0"/>
              <c:showBubbleSize val="0"/>
              <c:extLst>
                <c:ext xmlns:c15="http://schemas.microsoft.com/office/drawing/2012/chart" uri="{CE6537A1-D6FC-4f65-9D91-7224C49458BB}">
                  <c15:layout>
                    <c:manualLayout>
                      <c:w val="0.50733315232147702"/>
                      <c:h val="0.23271870142445786"/>
                    </c:manualLayout>
                  </c15:layout>
                </c:ext>
                <c:ext xmlns:c16="http://schemas.microsoft.com/office/drawing/2014/chart" uri="{C3380CC4-5D6E-409C-BE32-E72D297353CC}">
                  <c16:uniqueId val="{00000002-FA45-4CE9-B78E-121BDE218C0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Hoja2!$I$4</c:f>
              <c:numCache>
                <c:formatCode>_("Q"* #,##0.00_);_("Q"* \(#,##0.00\);_("Q"* "-"??_);_(@_)</c:formatCode>
                <c:ptCount val="1"/>
                <c:pt idx="0">
                  <c:v>17280419.960000001</c:v>
                </c:pt>
              </c:numCache>
            </c:numRef>
          </c:val>
          <c:extLst>
            <c:ext xmlns:c16="http://schemas.microsoft.com/office/drawing/2014/chart" uri="{C3380CC4-5D6E-409C-BE32-E72D297353CC}">
              <c16:uniqueId val="{00000003-FA45-4CE9-B78E-121BDE218C07}"/>
            </c:ext>
          </c:extLst>
        </c:ser>
        <c:dLbls>
          <c:showLegendKey val="0"/>
          <c:showVal val="0"/>
          <c:showCatName val="0"/>
          <c:showSerName val="0"/>
          <c:showPercent val="0"/>
          <c:showBubbleSize val="0"/>
        </c:dLbls>
        <c:gapWidth val="182"/>
        <c:axId val="535473311"/>
        <c:axId val="535468511"/>
      </c:barChart>
      <c:catAx>
        <c:axId val="535473311"/>
        <c:scaling>
          <c:orientation val="minMax"/>
        </c:scaling>
        <c:delete val="1"/>
        <c:axPos val="b"/>
        <c:majorTickMark val="none"/>
        <c:minorTickMark val="none"/>
        <c:tickLblPos val="nextTo"/>
        <c:crossAx val="535468511"/>
        <c:crossesAt val="0"/>
        <c:auto val="1"/>
        <c:lblAlgn val="ctr"/>
        <c:lblOffset val="100"/>
        <c:noMultiLvlLbl val="0"/>
      </c:catAx>
      <c:valAx>
        <c:axId val="535468511"/>
        <c:scaling>
          <c:orientation val="minMax"/>
          <c:min val="0"/>
        </c:scaling>
        <c:delete val="1"/>
        <c:axPos val="l"/>
        <c:majorGridlines>
          <c:spPr>
            <a:ln w="9525" cap="flat" cmpd="sng" algn="ctr">
              <a:solidFill>
                <a:schemeClr val="tx1">
                  <a:lumMod val="15000"/>
                  <a:lumOff val="85000"/>
                </a:schemeClr>
              </a:solidFill>
              <a:round/>
            </a:ln>
            <a:effectLst/>
          </c:spPr>
        </c:majorGridlines>
        <c:numFmt formatCode="_(&quot;Q&quot;* #,##0.00_);_(&quot;Q&quot;* \(#,##0.00\);_(&quot;Q&quot;* &quot;-&quot;??_);_(@_)" sourceLinked="1"/>
        <c:majorTickMark val="out"/>
        <c:minorTickMark val="none"/>
        <c:tickLblPos val="nextTo"/>
        <c:crossAx val="535473311"/>
        <c:crosses val="autoZero"/>
        <c:crossBetween val="between"/>
      </c:valAx>
      <c:spPr>
        <a:noFill/>
        <a:ln>
          <a:noFill/>
        </a:ln>
        <a:effectLst/>
      </c:spPr>
    </c:plotArea>
    <c:legend>
      <c:legendPos val="b"/>
      <c:layout>
        <c:manualLayout>
          <c:xMode val="edge"/>
          <c:yMode val="edge"/>
          <c:x val="0.20739049306701074"/>
          <c:y val="0.85194098310526734"/>
          <c:w val="0.58366269795902814"/>
          <c:h val="0.10922406543842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28612286456841568"/>
          <c:y val="1.9790878585701416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GT"/>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7276577903241173E-2"/>
          <c:y val="0.18127406984487443"/>
          <c:w val="0.95713680615204955"/>
          <c:h val="0.7846518568760138"/>
        </c:manualLayout>
      </c:layout>
      <c:pie3DChart>
        <c:varyColors val="1"/>
        <c:ser>
          <c:idx val="0"/>
          <c:order val="0"/>
          <c:tx>
            <c:strRef>
              <c:f>Hoja2!$D$41</c:f>
              <c:strCache>
                <c:ptCount val="1"/>
                <c:pt idx="0">
                  <c:v>Gestión de Presupuesto por Mes
% Ejecución</c:v>
                </c:pt>
              </c:strCache>
            </c:strRef>
          </c:tx>
          <c:explosion val="1"/>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EC14-454C-8E92-E231AF0EF897}"/>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EC14-454C-8E92-E231AF0EF89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EC14-454C-8E92-E231AF0EF897}"/>
              </c:ext>
            </c:extLst>
          </c:dPt>
          <c:dLbls>
            <c:dLbl>
              <c:idx val="0"/>
              <c:layout>
                <c:manualLayout>
                  <c:x val="-0.2373680343009695"/>
                  <c:y val="0.10448997760152405"/>
                </c:manualLayout>
              </c:layout>
              <c:tx>
                <c:rich>
                  <a:bodyPr/>
                  <a:lstStyle/>
                  <a:p>
                    <a:fld id="{7E23E3B5-21AC-49A7-B0E5-660D0FEDD362}" type="CELLRANGE">
                      <a:rPr lang="en-US" baseline="0"/>
                      <a:pPr/>
                      <a:t>[CELLRANGE]</a:t>
                    </a:fld>
                    <a:r>
                      <a:rPr lang="en-US" baseline="0"/>
                      <a:t>
</a:t>
                    </a:r>
                    <a:fld id="{65A180B2-44DC-4BF7-9138-94F96421A627}" type="CATEGORYNAME">
                      <a:rPr lang="en-US" baseline="0"/>
                      <a:pPr/>
                      <a:t>[NOMBRE DE CATEGORÍA]</a:t>
                    </a:fld>
                    <a:r>
                      <a:rPr lang="en-US" baseline="0"/>
                      <a:t>
</a:t>
                    </a:r>
                    <a:fld id="{A909F44F-0658-4A04-AB2E-F35C3CB1C276}" type="VALUE">
                      <a:rPr lang="en-US" baseline="0"/>
                      <a:pPr/>
                      <a:t>[VALOR]</a:t>
                    </a:fld>
                    <a:endParaRPr lang="en-US" baseline="0"/>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2128845163753277"/>
                      <c:h val="0.19759450171821305"/>
                    </c:manualLayout>
                  </c15:layout>
                  <c15:dlblFieldTable/>
                  <c15:showDataLabelsRange val="1"/>
                </c:ext>
                <c:ext xmlns:c16="http://schemas.microsoft.com/office/drawing/2014/chart" uri="{C3380CC4-5D6E-409C-BE32-E72D297353CC}">
                  <c16:uniqueId val="{00000001-EC14-454C-8E92-E231AF0EF897}"/>
                </c:ext>
              </c:extLst>
            </c:dLbl>
            <c:dLbl>
              <c:idx val="1"/>
              <c:layout>
                <c:manualLayout>
                  <c:x val="3.1514440851713114E-2"/>
                  <c:y val="-0.2923410622956723"/>
                </c:manualLayout>
              </c:layout>
              <c:tx>
                <c:rich>
                  <a:bodyPr/>
                  <a:lstStyle/>
                  <a:p>
                    <a:fld id="{BB0DCB44-113C-430D-A075-8BD430AA6690}" type="CELLRANGE">
                      <a:rPr lang="en-US" baseline="0"/>
                      <a:pPr/>
                      <a:t>[CELLRANGE]</a:t>
                    </a:fld>
                    <a:r>
                      <a:rPr lang="en-US" baseline="0"/>
                      <a:t>
</a:t>
                    </a:r>
                    <a:fld id="{384464B8-A0F2-438E-AD60-8306212EE99B}" type="CATEGORYNAME">
                      <a:rPr lang="en-US" baseline="0"/>
                      <a:pPr/>
                      <a:t>[NOMBRE DE CATEGORÍA]</a:t>
                    </a:fld>
                    <a:r>
                      <a:rPr lang="en-US" baseline="0"/>
                      <a:t>
</a:t>
                    </a:r>
                    <a:fld id="{FB71C706-D6B8-4A12-B78F-F9794718506C}" type="VALUE">
                      <a:rPr lang="en-US" baseline="0"/>
                      <a:pPr/>
                      <a:t>[VALOR]</a:t>
                    </a:fld>
                    <a:endParaRPr lang="en-US" baseline="0"/>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14-454C-8E92-E231AF0EF897}"/>
                </c:ext>
              </c:extLst>
            </c:dLbl>
            <c:dLbl>
              <c:idx val="2"/>
              <c:tx>
                <c:rich>
                  <a:bodyPr/>
                  <a:lstStyle/>
                  <a:p>
                    <a:fld id="{017457B3-1BA5-449F-AF01-3B78DFD3E4E6}" type="CELLRANGE">
                      <a:rPr lang="en-US" baseline="0"/>
                      <a:pPr/>
                      <a:t>[CELLRANGE]</a:t>
                    </a:fld>
                    <a:r>
                      <a:rPr lang="en-US" baseline="0"/>
                      <a:t>
</a:t>
                    </a:r>
                    <a:fld id="{5395D9B2-2B6B-4E2D-B143-6138ECA3FB8D}" type="CATEGORYNAME">
                      <a:rPr lang="en-US" baseline="0"/>
                      <a:pPr/>
                      <a:t>[NOMBRE DE CATEGORÍA]</a:t>
                    </a:fld>
                    <a:r>
                      <a:rPr lang="en-US" baseline="0"/>
                      <a:t>
</a:t>
                    </a:r>
                    <a:fld id="{9948CE53-F5C8-41D3-9A5D-15673E403B8A}" type="VALUE">
                      <a:rPr lang="en-US" baseline="0"/>
                      <a:pPr/>
                      <a:t>[VALOR]</a:t>
                    </a:fld>
                    <a:endParaRPr lang="en-US" baseline="0"/>
                  </a:p>
                </c:rich>
              </c:tx>
              <c:dLblPos val="ctr"/>
              <c:showLegendKey val="0"/>
              <c:showVal val="1"/>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14-454C-8E92-E231AF0EF897}"/>
                </c:ext>
              </c:extLst>
            </c:dLbl>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GT"/>
              </a:p>
            </c:txPr>
            <c:dLblPos val="ctr"/>
            <c:showLegendKey val="0"/>
            <c:showVal val="0"/>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howDataLabelsRange val="1"/>
              </c:ext>
            </c:extLst>
          </c:dLbls>
          <c:cat>
            <c:strRef>
              <c:f>Hoja2!$A$42:$A$44</c:f>
              <c:strCache>
                <c:ptCount val="3"/>
                <c:pt idx="0">
                  <c:v>STCNS</c:v>
                </c:pt>
                <c:pt idx="1">
                  <c:v>INEES</c:v>
                </c:pt>
                <c:pt idx="2">
                  <c:v>IGSNS</c:v>
                </c:pt>
              </c:strCache>
            </c:strRef>
          </c:cat>
          <c:val>
            <c:numRef>
              <c:f>Hoja2!$D$42:$D$44</c:f>
              <c:numCache>
                <c:formatCode>0.00%</c:formatCode>
                <c:ptCount val="3"/>
                <c:pt idx="0">
                  <c:v>0.12347123799097752</c:v>
                </c:pt>
                <c:pt idx="1">
                  <c:v>0.12505512318081818</c:v>
                </c:pt>
                <c:pt idx="2">
                  <c:v>0.1475576967782691</c:v>
                </c:pt>
              </c:numCache>
            </c:numRef>
          </c:val>
          <c:extLst>
            <c:ext xmlns:c15="http://schemas.microsoft.com/office/drawing/2012/chart" uri="{02D57815-91ED-43cb-92C2-25804820EDAC}">
              <c15:datalabelsRange>
                <c15:f>Hoja2!$C$42:$C$44</c15:f>
                <c15:dlblRangeCache>
                  <c:ptCount val="3"/>
                  <c:pt idx="0">
                    <c:v> Q1,899,321.63 </c:v>
                  </c:pt>
                  <c:pt idx="1">
                    <c:v> Q963,211.45 </c:v>
                  </c:pt>
                  <c:pt idx="2">
                    <c:v> Q1,167,919.17 </c:v>
                  </c:pt>
                </c15:dlblRangeCache>
              </c15:datalabelsRange>
            </c:ext>
            <c:ext xmlns:c16="http://schemas.microsoft.com/office/drawing/2014/chart" uri="{C3380CC4-5D6E-409C-BE32-E72D297353CC}">
              <c16:uniqueId val="{00000006-EC14-454C-8E92-E231AF0EF897}"/>
            </c:ext>
          </c:extLst>
        </c:ser>
        <c:dLbls>
          <c:dLblPos val="ctr"/>
          <c:showLegendKey val="0"/>
          <c:showVal val="1"/>
          <c:showCatName val="0"/>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latin typeface="Arial" panose="020B0604020202020204" pitchFamily="34" charset="0"/>
          <a:cs typeface="Arial" panose="020B0604020202020204" pitchFamily="34" charset="0"/>
        </a:defRPr>
      </a:pPr>
      <a:endParaRPr lang="es-G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Hoja2!$B$3</c:f>
              <c:strCache>
                <c:ptCount val="1"/>
                <c:pt idx="0">
                  <c:v> VIGENTE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Hoja2!$A$5:$A$7</c:f>
              <c:numCache>
                <c:formatCode>General</c:formatCode>
                <c:ptCount val="3"/>
                <c:pt idx="0">
                  <c:v>67</c:v>
                </c:pt>
                <c:pt idx="1">
                  <c:v>68</c:v>
                </c:pt>
                <c:pt idx="2">
                  <c:v>69</c:v>
                </c:pt>
              </c:numCache>
            </c:numRef>
          </c:cat>
          <c:val>
            <c:numRef>
              <c:f>Hoja2!$B$5:$B$7</c:f>
              <c:numCache>
                <c:formatCode>_("Q"* #,##0.00_);_("Q"* \(#,##0.00\);_("Q"* "-"??_);_(@_)</c:formatCode>
                <c:ptCount val="3"/>
                <c:pt idx="0">
                  <c:v>15382705</c:v>
                </c:pt>
                <c:pt idx="1">
                  <c:v>7702295</c:v>
                </c:pt>
                <c:pt idx="2">
                  <c:v>7915000</c:v>
                </c:pt>
              </c:numCache>
            </c:numRef>
          </c:val>
          <c:extLst>
            <c:ext xmlns:c16="http://schemas.microsoft.com/office/drawing/2014/chart" uri="{C3380CC4-5D6E-409C-BE32-E72D297353CC}">
              <c16:uniqueId val="{00000000-2893-4834-A602-4F1F5820451F}"/>
            </c:ext>
          </c:extLst>
        </c:ser>
        <c:ser>
          <c:idx val="1"/>
          <c:order val="1"/>
          <c:tx>
            <c:strRef>
              <c:f>Hoja2!$C$3</c:f>
              <c:strCache>
                <c:ptCount val="1"/>
                <c:pt idx="0">
                  <c:v>EJECUTADO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Hoja2!$A$5:$A$7</c:f>
              <c:numCache>
                <c:formatCode>General</c:formatCode>
                <c:ptCount val="3"/>
                <c:pt idx="0">
                  <c:v>67</c:v>
                </c:pt>
                <c:pt idx="1">
                  <c:v>68</c:v>
                </c:pt>
                <c:pt idx="2">
                  <c:v>69</c:v>
                </c:pt>
              </c:numCache>
            </c:numRef>
          </c:cat>
          <c:val>
            <c:numRef>
              <c:f>Hoja2!$C$5:$C$7</c:f>
              <c:numCache>
                <c:formatCode>"Q"#,##0.00</c:formatCode>
                <c:ptCount val="3"/>
                <c:pt idx="0">
                  <c:v>8334941.7000000002</c:v>
                </c:pt>
                <c:pt idx="1">
                  <c:v>4313470.3</c:v>
                </c:pt>
                <c:pt idx="2">
                  <c:v>4632007.96</c:v>
                </c:pt>
              </c:numCache>
            </c:numRef>
          </c:val>
          <c:extLst>
            <c:ext xmlns:c16="http://schemas.microsoft.com/office/drawing/2014/chart" uri="{C3380CC4-5D6E-409C-BE32-E72D297353CC}">
              <c16:uniqueId val="{00000001-2893-4834-A602-4F1F5820451F}"/>
            </c:ext>
          </c:extLst>
        </c:ser>
        <c:dLbls>
          <c:dLblPos val="outEnd"/>
          <c:showLegendKey val="0"/>
          <c:showVal val="1"/>
          <c:showCatName val="0"/>
          <c:showSerName val="0"/>
          <c:showPercent val="0"/>
          <c:showBubbleSize val="0"/>
        </c:dLbls>
        <c:gapWidth val="219"/>
        <c:overlap val="-27"/>
        <c:axId val="436095023"/>
        <c:axId val="436093583"/>
      </c:barChart>
      <c:catAx>
        <c:axId val="4360950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crossAx val="436093583"/>
        <c:crosses val="autoZero"/>
        <c:auto val="1"/>
        <c:lblAlgn val="ctr"/>
        <c:lblOffset val="100"/>
        <c:noMultiLvlLbl val="0"/>
      </c:catAx>
      <c:valAx>
        <c:axId val="436093583"/>
        <c:scaling>
          <c:orientation val="minMax"/>
        </c:scaling>
        <c:delete val="0"/>
        <c:axPos val="l"/>
        <c:majorGridlines>
          <c:spPr>
            <a:ln w="9525" cap="flat" cmpd="sng" algn="ctr">
              <a:solidFill>
                <a:schemeClr val="tx1">
                  <a:lumMod val="15000"/>
                  <a:lumOff val="85000"/>
                </a:schemeClr>
              </a:solidFill>
              <a:round/>
            </a:ln>
            <a:effectLst/>
          </c:spPr>
        </c:majorGridlines>
        <c:numFmt formatCode="_(&quot;Q&quot;* #,##0.00_);_(&quot;Q&quot;* \(#,##0.00\);_(&quot;Q&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crossAx val="436095023"/>
        <c:crosses val="autoZero"/>
        <c:crossBetween val="between"/>
        <c:majorUnit val="500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kumimoji="0" lang="es-GT"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rPr>
              <a:t>STCNS</a:t>
            </a:r>
          </a:p>
          <a:p>
            <a:pPr>
              <a:defRPr/>
            </a:pPr>
            <a:r>
              <a:rPr kumimoji="0" lang="es-GT"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rPr>
              <a:t>Presupuesto Acumulado</a:t>
            </a:r>
            <a:endParaRPr lang="es-GT"/>
          </a:p>
        </c:rich>
      </c:tx>
      <c:layout>
        <c:manualLayout>
          <c:xMode val="edge"/>
          <c:yMode val="edge"/>
          <c:x val="2.5399583672730446E-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GT"/>
        </a:p>
      </c:txPr>
    </c:title>
    <c:autoTitleDeleted val="0"/>
    <c:plotArea>
      <c:layout/>
      <c:barChart>
        <c:barDir val="col"/>
        <c:grouping val="clustered"/>
        <c:varyColors val="0"/>
        <c:ser>
          <c:idx val="0"/>
          <c:order val="0"/>
          <c:tx>
            <c:strRef>
              <c:f>Hoja2!$H$3</c:f>
              <c:strCache>
                <c:ptCount val="1"/>
                <c:pt idx="0">
                  <c:v>VIGENTE </c:v>
                </c:pt>
              </c:strCache>
            </c:strRef>
          </c:tx>
          <c:spPr>
            <a:solidFill>
              <a:schemeClr val="accent1"/>
            </a:solidFill>
            <a:ln>
              <a:noFill/>
            </a:ln>
            <a:effectLst/>
          </c:spPr>
          <c:invertIfNegative val="0"/>
          <c:dLbls>
            <c:dLbl>
              <c:idx val="0"/>
              <c:layout>
                <c:manualLayout>
                  <c:x val="-4.5977011494252873E-3"/>
                  <c:y val="7.1197411003236274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extLst>
                <c:ext xmlns:c15="http://schemas.microsoft.com/office/drawing/2012/chart" uri="{CE6537A1-D6FC-4f65-9D91-7224C49458BB}">
                  <c15:layout>
                    <c:manualLayout>
                      <c:w val="0.53951706036745406"/>
                      <c:h val="0.23919119333384298"/>
                    </c:manualLayout>
                  </c15:layout>
                </c:ext>
                <c:ext xmlns:c16="http://schemas.microsoft.com/office/drawing/2014/chart" uri="{C3380CC4-5D6E-409C-BE32-E72D297353CC}">
                  <c16:uniqueId val="{00000004-A39D-4138-BA8B-03C7B994DEF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Hoja2!$I$3</c:f>
              <c:numCache>
                <c:formatCode>_("Q"* #,##0.00_);_("Q"* \(#,##0.00\);_("Q"* "-"??_);_(@_)</c:formatCode>
                <c:ptCount val="1"/>
                <c:pt idx="0">
                  <c:v>31000000</c:v>
                </c:pt>
              </c:numCache>
            </c:numRef>
          </c:val>
          <c:extLst>
            <c:ext xmlns:c16="http://schemas.microsoft.com/office/drawing/2014/chart" uri="{C3380CC4-5D6E-409C-BE32-E72D297353CC}">
              <c16:uniqueId val="{00000000-A39D-4138-BA8B-03C7B994DEF0}"/>
            </c:ext>
          </c:extLst>
        </c:ser>
        <c:ser>
          <c:idx val="1"/>
          <c:order val="1"/>
          <c:tx>
            <c:strRef>
              <c:f>Hoja2!$H$4</c:f>
              <c:strCache>
                <c:ptCount val="1"/>
                <c:pt idx="0">
                  <c:v>EJECUTADO</c:v>
                </c:pt>
              </c:strCache>
            </c:strRef>
          </c:tx>
          <c:spPr>
            <a:solidFill>
              <a:schemeClr val="accent2"/>
            </a:solidFill>
            <a:ln>
              <a:noFill/>
            </a:ln>
            <a:effectLst/>
          </c:spPr>
          <c:invertIfNegative val="0"/>
          <c:dLbls>
            <c:dLbl>
              <c:idx val="0"/>
              <c:layout>
                <c:manualLayout>
                  <c:x val="9.6551724137931033E-2"/>
                  <c:y val="3.2362459546925564E-2"/>
                </c:manualLayout>
              </c:layout>
              <c:showLegendKey val="0"/>
              <c:showVal val="1"/>
              <c:showCatName val="0"/>
              <c:showSerName val="0"/>
              <c:showPercent val="0"/>
              <c:showBubbleSize val="0"/>
              <c:extLst>
                <c:ext xmlns:c15="http://schemas.microsoft.com/office/drawing/2012/chart" uri="{CE6537A1-D6FC-4f65-9D91-7224C49458BB}">
                  <c15:layout>
                    <c:manualLayout>
                      <c:w val="0.50733315232147702"/>
                      <c:h val="0.23271870142445786"/>
                    </c:manualLayout>
                  </c15:layout>
                </c:ext>
                <c:ext xmlns:c16="http://schemas.microsoft.com/office/drawing/2014/chart" uri="{C3380CC4-5D6E-409C-BE32-E72D297353CC}">
                  <c16:uniqueId val="{00000003-A39D-4138-BA8B-03C7B994DEF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Hoja2!$I$4</c:f>
              <c:numCache>
                <c:formatCode>_("Q"* #,##0.00_);_("Q"* \(#,##0.00\);_("Q"* "-"??_);_(@_)</c:formatCode>
                <c:ptCount val="1"/>
                <c:pt idx="0">
                  <c:v>17280419.960000001</c:v>
                </c:pt>
              </c:numCache>
            </c:numRef>
          </c:val>
          <c:extLst>
            <c:ext xmlns:c16="http://schemas.microsoft.com/office/drawing/2014/chart" uri="{C3380CC4-5D6E-409C-BE32-E72D297353CC}">
              <c16:uniqueId val="{00000002-A39D-4138-BA8B-03C7B994DEF0}"/>
            </c:ext>
          </c:extLst>
        </c:ser>
        <c:dLbls>
          <c:showLegendKey val="0"/>
          <c:showVal val="0"/>
          <c:showCatName val="0"/>
          <c:showSerName val="0"/>
          <c:showPercent val="0"/>
          <c:showBubbleSize val="0"/>
        </c:dLbls>
        <c:gapWidth val="182"/>
        <c:axId val="535473311"/>
        <c:axId val="535468511"/>
      </c:barChart>
      <c:catAx>
        <c:axId val="535473311"/>
        <c:scaling>
          <c:orientation val="minMax"/>
        </c:scaling>
        <c:delete val="1"/>
        <c:axPos val="b"/>
        <c:majorTickMark val="none"/>
        <c:minorTickMark val="none"/>
        <c:tickLblPos val="nextTo"/>
        <c:crossAx val="535468511"/>
        <c:crossesAt val="0"/>
        <c:auto val="1"/>
        <c:lblAlgn val="ctr"/>
        <c:lblOffset val="100"/>
        <c:noMultiLvlLbl val="0"/>
      </c:catAx>
      <c:valAx>
        <c:axId val="535468511"/>
        <c:scaling>
          <c:orientation val="minMax"/>
          <c:min val="0"/>
        </c:scaling>
        <c:delete val="1"/>
        <c:axPos val="l"/>
        <c:majorGridlines>
          <c:spPr>
            <a:ln w="9525" cap="flat" cmpd="sng" algn="ctr">
              <a:solidFill>
                <a:schemeClr val="tx1">
                  <a:lumMod val="15000"/>
                  <a:lumOff val="85000"/>
                </a:schemeClr>
              </a:solidFill>
              <a:round/>
            </a:ln>
            <a:effectLst/>
          </c:spPr>
        </c:majorGridlines>
        <c:numFmt formatCode="_(&quot;Q&quot;* #,##0.00_);_(&quot;Q&quot;* \(#,##0.00\);_(&quot;Q&quot;* &quot;-&quot;??_);_(@_)" sourceLinked="1"/>
        <c:majorTickMark val="out"/>
        <c:minorTickMark val="none"/>
        <c:tickLblPos val="nextTo"/>
        <c:crossAx val="535473311"/>
        <c:crosses val="autoZero"/>
        <c:crossBetween val="between"/>
      </c:valAx>
      <c:spPr>
        <a:noFill/>
        <a:ln>
          <a:noFill/>
        </a:ln>
        <a:effectLst/>
      </c:spPr>
    </c:plotArea>
    <c:legend>
      <c:legendPos val="b"/>
      <c:layout>
        <c:manualLayout>
          <c:xMode val="edge"/>
          <c:yMode val="edge"/>
          <c:x val="0.25492370350257942"/>
          <c:y val="0.85194098310526734"/>
          <c:w val="0.53612924246538152"/>
          <c:h val="0.10922406543842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7896494478514713"/>
          <c:y val="5.154639175257731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GT"/>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Hoja2!$D$41</c:f>
              <c:strCache>
                <c:ptCount val="1"/>
                <c:pt idx="0">
                  <c:v>Gestión de Presupuesto por Mes
% Ejecución</c:v>
                </c:pt>
              </c:strCache>
            </c:strRef>
          </c:tx>
          <c:explosion val="1"/>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3-1E92-460D-A5AB-ECB1432DED44}"/>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5-1E92-460D-A5AB-ECB1432DED44}"/>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4-1E92-460D-A5AB-ECB1432DED44}"/>
              </c:ext>
            </c:extLst>
          </c:dPt>
          <c:dLbls>
            <c:dLbl>
              <c:idx val="0"/>
              <c:tx>
                <c:rich>
                  <a:bodyPr/>
                  <a:lstStyle/>
                  <a:p>
                    <a:fld id="{A7CD31BA-6742-4448-9144-E295B0F1F31D}" type="CELLRANGE">
                      <a:rPr lang="en-US" baseline="0"/>
                      <a:pPr/>
                      <a:t>[CELLRANGE]</a:t>
                    </a:fld>
                    <a:r>
                      <a:rPr lang="en-US" baseline="0"/>
                      <a:t>
</a:t>
                    </a:r>
                    <a:fld id="{8A8D846E-8597-4413-8A8D-ED69DB34253E}" type="CATEGORYNAME">
                      <a:rPr lang="en-US" baseline="0"/>
                      <a:pPr/>
                      <a:t>[NOMBRE DE CATEGORÍA]</a:t>
                    </a:fld>
                    <a:r>
                      <a:rPr lang="en-US" baseline="0"/>
                      <a:t>
</a:t>
                    </a:r>
                    <a:fld id="{CAC850A5-85EE-412E-A041-B90136F82133}" type="VALUE">
                      <a:rPr lang="en-US" baseline="0"/>
                      <a:pPr/>
                      <a:t>[VALOR]</a:t>
                    </a:fld>
                    <a:endParaRPr lang="en-US" baseline="0"/>
                  </a:p>
                </c:rich>
              </c:tx>
              <c:dLblPos val="ctr"/>
              <c:showLegendKey val="0"/>
              <c:showVal val="1"/>
              <c:showCatName val="1"/>
              <c:showSerName val="0"/>
              <c:showPercent val="0"/>
              <c:showBubbleSize val="0"/>
              <c:separator>
</c:separator>
              <c:extLst>
                <c:ext xmlns:c15="http://schemas.microsoft.com/office/drawing/2012/chart" uri="{CE6537A1-D6FC-4f65-9D91-7224C49458BB}">
                  <c15:layout>
                    <c:manualLayout>
                      <c:w val="0.22128845163753277"/>
                      <c:h val="0.19759450171821305"/>
                    </c:manualLayout>
                  </c15:layout>
                  <c15:dlblFieldTable/>
                  <c15:showDataLabelsRange val="1"/>
                </c:ext>
                <c:ext xmlns:c16="http://schemas.microsoft.com/office/drawing/2014/chart" uri="{C3380CC4-5D6E-409C-BE32-E72D297353CC}">
                  <c16:uniqueId val="{00000003-1E92-460D-A5AB-ECB1432DED44}"/>
                </c:ext>
              </c:extLst>
            </c:dLbl>
            <c:dLbl>
              <c:idx val="1"/>
              <c:layout>
                <c:manualLayout>
                  <c:x val="8.7871382490254654E-2"/>
                  <c:y val="-0.33767730064669749"/>
                </c:manualLayout>
              </c:layout>
              <c:tx>
                <c:rich>
                  <a:bodyPr/>
                  <a:lstStyle/>
                  <a:p>
                    <a:fld id="{3E0CE380-198D-404F-955B-58D04405F343}" type="CELLRANGE">
                      <a:rPr lang="en-US" baseline="0"/>
                      <a:pPr/>
                      <a:t>[CELLRANGE]</a:t>
                    </a:fld>
                    <a:r>
                      <a:rPr lang="en-US" baseline="0"/>
                      <a:t>
</a:t>
                    </a:r>
                    <a:fld id="{AC14D728-7B81-47E4-B37E-CEC3BA0AD1EC}" type="CATEGORYNAME">
                      <a:rPr lang="en-US" baseline="0"/>
                      <a:pPr/>
                      <a:t>[NOMBRE DE CATEGORÍA]</a:t>
                    </a:fld>
                    <a:r>
                      <a:rPr lang="en-US" baseline="0"/>
                      <a:t>
</a:t>
                    </a:r>
                    <a:fld id="{C04D05DA-2CDD-4D91-B247-33B64B42364D}" type="VALUE">
                      <a:rPr lang="en-US" baseline="0"/>
                      <a:pPr/>
                      <a:t>[VALOR]</a:t>
                    </a:fld>
                    <a:endParaRPr lang="en-US" baseline="0"/>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1E92-460D-A5AB-ECB1432DED44}"/>
                </c:ext>
              </c:extLst>
            </c:dLbl>
            <c:dLbl>
              <c:idx val="2"/>
              <c:tx>
                <c:rich>
                  <a:bodyPr/>
                  <a:lstStyle/>
                  <a:p>
                    <a:fld id="{1D55643D-88DA-424A-8007-2E5F2F2D3924}" type="CELLRANGE">
                      <a:rPr lang="en-US" baseline="0"/>
                      <a:pPr/>
                      <a:t>[CELLRANGE]</a:t>
                    </a:fld>
                    <a:r>
                      <a:rPr lang="en-US" baseline="0"/>
                      <a:t>
</a:t>
                    </a:r>
                    <a:fld id="{7A66A749-A874-431A-9B00-D0B8097A5034}" type="CATEGORYNAME">
                      <a:rPr lang="en-US" baseline="0"/>
                      <a:pPr/>
                      <a:t>[NOMBRE DE CATEGORÍA]</a:t>
                    </a:fld>
                    <a:r>
                      <a:rPr lang="en-US" baseline="0"/>
                      <a:t>
</a:t>
                    </a:r>
                    <a:fld id="{AEFD811E-A3EC-4D03-A549-E2583DCDFF58}" type="VALUE">
                      <a:rPr lang="en-US" baseline="0"/>
                      <a:pPr/>
                      <a:t>[VALOR]</a:t>
                    </a:fld>
                    <a:endParaRPr lang="en-US" baseline="0"/>
                  </a:p>
                </c:rich>
              </c:tx>
              <c:dLblPos val="ctr"/>
              <c:showLegendKey val="0"/>
              <c:showVal val="1"/>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1E92-460D-A5AB-ECB1432DED4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GT"/>
              </a:p>
            </c:txPr>
            <c:showLegendKey val="0"/>
            <c:showVal val="0"/>
            <c:showCatName val="0"/>
            <c:showSerName val="0"/>
            <c:showPercent val="0"/>
            <c:showBubbleSize val="0"/>
            <c:extLst>
              <c:ext xmlns:c15="http://schemas.microsoft.com/office/drawing/2012/chart" uri="{CE6537A1-D6FC-4f65-9D91-7224C49458BB}"/>
            </c:extLst>
          </c:dLbls>
          <c:cat>
            <c:strRef>
              <c:f>Hoja2!$A$42:$A$44</c:f>
              <c:strCache>
                <c:ptCount val="3"/>
                <c:pt idx="0">
                  <c:v>STCNS</c:v>
                </c:pt>
                <c:pt idx="1">
                  <c:v>INEES</c:v>
                </c:pt>
                <c:pt idx="2">
                  <c:v>IGSNS</c:v>
                </c:pt>
              </c:strCache>
            </c:strRef>
          </c:cat>
          <c:val>
            <c:numRef>
              <c:f>Hoja2!$D$42:$D$44</c:f>
              <c:numCache>
                <c:formatCode>0.00%</c:formatCode>
                <c:ptCount val="3"/>
                <c:pt idx="0">
                  <c:v>0.12347123799097752</c:v>
                </c:pt>
                <c:pt idx="1">
                  <c:v>0.12505512318081818</c:v>
                </c:pt>
                <c:pt idx="2">
                  <c:v>0.1475576967782691</c:v>
                </c:pt>
              </c:numCache>
            </c:numRef>
          </c:val>
          <c:extLst>
            <c:ext xmlns:c15="http://schemas.microsoft.com/office/drawing/2012/chart" uri="{02D57815-91ED-43cb-92C2-25804820EDAC}">
              <c15:datalabelsRange>
                <c15:f>Hoja2!$C$42:$C$44</c15:f>
                <c15:dlblRangeCache>
                  <c:ptCount val="3"/>
                  <c:pt idx="0">
                    <c:v> Q1,899,321.63 </c:v>
                  </c:pt>
                  <c:pt idx="1">
                    <c:v> Q963,211.45 </c:v>
                  </c:pt>
                  <c:pt idx="2">
                    <c:v> Q1,167,919.17 </c:v>
                  </c:pt>
                </c15:dlblRangeCache>
              </c15:datalabelsRange>
            </c:ext>
            <c:ext xmlns:c16="http://schemas.microsoft.com/office/drawing/2014/chart" uri="{C3380CC4-5D6E-409C-BE32-E72D297353CC}">
              <c16:uniqueId val="{00000000-1E92-460D-A5AB-ECB1432DED44}"/>
            </c:ext>
          </c:extLst>
        </c:ser>
        <c:dLbls>
          <c:dLblPos val="ctr"/>
          <c:showLegendKey val="0"/>
          <c:showVal val="1"/>
          <c:showCatName val="0"/>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s-G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Hoja2!$C$51</c:f>
              <c:strCache>
                <c:ptCount val="1"/>
                <c:pt idx="0">
                  <c:v>Ejecutado</c:v>
                </c:pt>
              </c:strCache>
            </c:strRef>
          </c:tx>
          <c:spPr>
            <a:solidFill>
              <a:schemeClr val="accent1"/>
            </a:solidFill>
            <a:ln>
              <a:noFill/>
            </a:ln>
            <a:effectLst/>
          </c:spPr>
          <c:invertIfNegative val="0"/>
          <c:dLbls>
            <c:delete val="1"/>
          </c:dLbls>
          <c:cat>
            <c:strRef>
              <c:f>Hoja2!$A$52:$A$54</c:f>
              <c:strCache>
                <c:ptCount val="3"/>
                <c:pt idx="0">
                  <c:v>STCNS</c:v>
                </c:pt>
                <c:pt idx="1">
                  <c:v>INEES</c:v>
                </c:pt>
                <c:pt idx="2">
                  <c:v>IGSNS</c:v>
                </c:pt>
              </c:strCache>
            </c:strRef>
          </c:cat>
          <c:val>
            <c:numRef>
              <c:f>Hoja2!$C$52:$C$54</c:f>
              <c:numCache>
                <c:formatCode>_("Q"* #,##0.00_);_("Q"* \(#,##0.00\);_("Q"* "-"??_);_(@_)</c:formatCode>
                <c:ptCount val="3"/>
                <c:pt idx="0">
                  <c:v>8334941.7000000002</c:v>
                </c:pt>
                <c:pt idx="1">
                  <c:v>4313470.3</c:v>
                </c:pt>
                <c:pt idx="2">
                  <c:v>4632007.96</c:v>
                </c:pt>
              </c:numCache>
            </c:numRef>
          </c:val>
          <c:extLst>
            <c:ext xmlns:c16="http://schemas.microsoft.com/office/drawing/2014/chart" uri="{C3380CC4-5D6E-409C-BE32-E72D297353CC}">
              <c16:uniqueId val="{00000000-5668-456F-868F-43807415A5EC}"/>
            </c:ext>
          </c:extLst>
        </c:ser>
        <c:ser>
          <c:idx val="1"/>
          <c:order val="1"/>
          <c:tx>
            <c:strRef>
              <c:f>Hoja2!$D$51</c:f>
              <c:strCache>
                <c:ptCount val="1"/>
                <c:pt idx="0">
                  <c:v>Porcentaje de Ejecución</c:v>
                </c:pt>
              </c:strCache>
            </c:strRef>
          </c:tx>
          <c:spPr>
            <a:solidFill>
              <a:schemeClr val="accent2"/>
            </a:solidFill>
            <a:ln>
              <a:noFill/>
            </a:ln>
            <a:effectLst/>
          </c:spPr>
          <c:invertIfNegative val="0"/>
          <c:dLbls>
            <c:delete val="1"/>
          </c:dLbls>
          <c:cat>
            <c:strRef>
              <c:f>Hoja2!$A$52:$A$54</c:f>
              <c:strCache>
                <c:ptCount val="3"/>
                <c:pt idx="0">
                  <c:v>STCNS</c:v>
                </c:pt>
                <c:pt idx="1">
                  <c:v>INEES</c:v>
                </c:pt>
                <c:pt idx="2">
                  <c:v>IGSNS</c:v>
                </c:pt>
              </c:strCache>
            </c:strRef>
          </c:cat>
          <c:val>
            <c:numRef>
              <c:f>Hoja2!$D$52:$D$54</c:f>
              <c:numCache>
                <c:formatCode>0.00%</c:formatCode>
                <c:ptCount val="3"/>
                <c:pt idx="0">
                  <c:v>0.54183849329490485</c:v>
                </c:pt>
                <c:pt idx="1">
                  <c:v>0.56002403179831461</c:v>
                </c:pt>
                <c:pt idx="2">
                  <c:v>0.58521894630448512</c:v>
                </c:pt>
              </c:numCache>
            </c:numRef>
          </c:val>
          <c:extLst>
            <c:ext xmlns:c16="http://schemas.microsoft.com/office/drawing/2014/chart" uri="{C3380CC4-5D6E-409C-BE32-E72D297353CC}">
              <c16:uniqueId val="{00000003-24F7-4F7F-B8D5-9399CDE7353D}"/>
            </c:ext>
          </c:extLst>
        </c:ser>
        <c:dLbls>
          <c:dLblPos val="outEnd"/>
          <c:showLegendKey val="0"/>
          <c:showVal val="1"/>
          <c:showCatName val="0"/>
          <c:showSerName val="0"/>
          <c:showPercent val="0"/>
          <c:showBubbleSize val="0"/>
        </c:dLbls>
        <c:gapWidth val="219"/>
        <c:overlap val="-27"/>
        <c:axId val="63273999"/>
        <c:axId val="63273519"/>
      </c:barChart>
      <c:catAx>
        <c:axId val="6327399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GT"/>
          </a:p>
        </c:txPr>
        <c:crossAx val="63273519"/>
        <c:crosses val="autoZero"/>
        <c:auto val="1"/>
        <c:lblAlgn val="ctr"/>
        <c:lblOffset val="100"/>
        <c:noMultiLvlLbl val="0"/>
      </c:catAx>
      <c:valAx>
        <c:axId val="63273519"/>
        <c:scaling>
          <c:orientation val="minMax"/>
        </c:scaling>
        <c:delete val="1"/>
        <c:axPos val="l"/>
        <c:majorGridlines>
          <c:spPr>
            <a:ln w="9525" cap="flat" cmpd="sng" algn="ctr">
              <a:solidFill>
                <a:schemeClr val="tx1">
                  <a:lumMod val="15000"/>
                  <a:lumOff val="85000"/>
                </a:schemeClr>
              </a:solidFill>
              <a:round/>
            </a:ln>
            <a:effectLst/>
          </c:spPr>
        </c:majorGridlines>
        <c:numFmt formatCode="_(&quot;Q&quot;* #,##0.00_);_(&quot;Q&quot;* \(#,##0.00\);_(&quot;Q&quot;* &quot;-&quot;??_);_(@_)" sourceLinked="1"/>
        <c:majorTickMark val="out"/>
        <c:minorTickMark val="none"/>
        <c:tickLblPos val="nextTo"/>
        <c:crossAx val="63273999"/>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GT"/>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1">
          <a:shade val="15000"/>
        </a:schemeClr>
      </a:solidFill>
      <a:round/>
    </a:ln>
    <a:effectLst/>
  </c:spPr>
  <c:txPr>
    <a:bodyPr/>
    <a:lstStyle/>
    <a:p>
      <a:pPr>
        <a:defRPr b="1">
          <a:latin typeface="Arial" panose="020B0604020202020204" pitchFamily="34" charset="0"/>
          <a:cs typeface="Arial" panose="020B0604020202020204" pitchFamily="34" charset="0"/>
        </a:defRPr>
      </a:pPr>
      <a:endParaRPr lang="es-GT"/>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customXml" Target="../ink/ink1.xml"/><Relationship Id="rId12"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 Id="rId11" Type="http://schemas.openxmlformats.org/officeDocument/2006/relationships/chart" Target="../charts/chart2.xml"/><Relationship Id="rId10" Type="http://schemas.openxmlformats.org/officeDocument/2006/relationships/hyperlink" Target="https://stcns.gob.gt/comentarios-sugerencias/" TargetMode="External"/><Relationship Id="rId9" Type="http://schemas.openxmlformats.org/officeDocument/2006/relationships/hyperlink" Target="https://stcns.gob.gt/solicitud-de-informacion-publica/" TargetMode="Externa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8</xdr:col>
      <xdr:colOff>1471083</xdr:colOff>
      <xdr:row>19</xdr:row>
      <xdr:rowOff>158751</xdr:rowOff>
    </xdr:from>
    <xdr:to>
      <xdr:col>13</xdr:col>
      <xdr:colOff>0</xdr:colOff>
      <xdr:row>28</xdr:row>
      <xdr:rowOff>21168</xdr:rowOff>
    </xdr:to>
    <xdr:graphicFrame macro="">
      <xdr:nvGraphicFramePr>
        <xdr:cNvPr id="3" name="Gráfico 2">
          <a:extLst>
            <a:ext uri="{FF2B5EF4-FFF2-40B4-BE49-F238E27FC236}">
              <a16:creationId xmlns:a16="http://schemas.microsoft.com/office/drawing/2014/main" id="{3BEA2D25-B8E1-49B4-90E1-D6C848D11F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133351</xdr:colOff>
      <xdr:row>1</xdr:row>
      <xdr:rowOff>190500</xdr:rowOff>
    </xdr:from>
    <xdr:to>
      <xdr:col>1</xdr:col>
      <xdr:colOff>1182461</xdr:colOff>
      <xdr:row>5</xdr:row>
      <xdr:rowOff>176894</xdr:rowOff>
    </xdr:to>
    <xdr:pic>
      <xdr:nvPicPr>
        <xdr:cNvPr id="2" name="Imagen 1">
          <a:extLst>
            <a:ext uri="{FF2B5EF4-FFF2-40B4-BE49-F238E27FC236}">
              <a16:creationId xmlns:a16="http://schemas.microsoft.com/office/drawing/2014/main" id="{FF8E3312-CE00-4D16-97E6-833F369DEEC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1" y="381000"/>
          <a:ext cx="2886074" cy="1000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285390</xdr:colOff>
      <xdr:row>17</xdr:row>
      <xdr:rowOff>85590</xdr:rowOff>
    </xdr:from>
    <xdr:to>
      <xdr:col>11</xdr:col>
      <xdr:colOff>285750</xdr:colOff>
      <xdr:row>17</xdr:row>
      <xdr:rowOff>85950</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6" name="Entrada de lápiz 5">
              <a:extLst>
                <a:ext uri="{FF2B5EF4-FFF2-40B4-BE49-F238E27FC236}">
                  <a16:creationId xmlns:a16="http://schemas.microsoft.com/office/drawing/2014/main" id="{EB9EDD9B-3117-6AAC-F8F5-5106BF96FE98}"/>
                </a:ext>
              </a:extLst>
            </xdr14:cNvPr>
            <xdr14:cNvContentPartPr/>
          </xdr14:nvContentPartPr>
          <xdr14:nvPr macro=""/>
          <xdr14:xfrm>
            <a:off x="11886840" y="6886440"/>
            <a:ext cx="360" cy="360"/>
          </xdr14:xfrm>
        </xdr:contentPart>
      </mc:Choice>
      <mc:Fallback xmlns="">
        <xdr:pic>
          <xdr:nvPicPr>
            <xdr:cNvPr id="6" name="Entrada de lápiz 5">
              <a:extLst>
                <a:ext uri="{FF2B5EF4-FFF2-40B4-BE49-F238E27FC236}">
                  <a16:creationId xmlns:a16="http://schemas.microsoft.com/office/drawing/2014/main" id="{EB9EDD9B-3117-6AAC-F8F5-5106BF96FE98}"/>
                </a:ext>
              </a:extLst>
            </xdr:cNvPr>
            <xdr:cNvPicPr/>
          </xdr:nvPicPr>
          <xdr:blipFill>
            <a:blip xmlns:r="http://schemas.openxmlformats.org/officeDocument/2006/relationships" r:embed="rId8"/>
            <a:stretch>
              <a:fillRect/>
            </a:stretch>
          </xdr:blipFill>
          <xdr:spPr>
            <a:xfrm>
              <a:off x="11878200" y="6877800"/>
              <a:ext cx="18000" cy="18000"/>
            </a:xfrm>
            <a:prstGeom prst="rect">
              <a:avLst/>
            </a:prstGeom>
          </xdr:spPr>
        </xdr:pic>
      </mc:Fallback>
    </mc:AlternateContent>
    <xdr:clientData/>
  </xdr:twoCellAnchor>
  <xdr:twoCellAnchor>
    <xdr:from>
      <xdr:col>3</xdr:col>
      <xdr:colOff>442634</xdr:colOff>
      <xdr:row>34</xdr:row>
      <xdr:rowOff>49629</xdr:rowOff>
    </xdr:from>
    <xdr:to>
      <xdr:col>7</xdr:col>
      <xdr:colOff>33330</xdr:colOff>
      <xdr:row>38</xdr:row>
      <xdr:rowOff>112059</xdr:rowOff>
    </xdr:to>
    <xdr:sp macro="" textlink="">
      <xdr:nvSpPr>
        <xdr:cNvPr id="7" name="Rectángulo: esquinas redondeadas 6">
          <a:hlinkClick xmlns:r="http://schemas.openxmlformats.org/officeDocument/2006/relationships" r:id="rId9"/>
          <a:extLst>
            <a:ext uri="{FF2B5EF4-FFF2-40B4-BE49-F238E27FC236}">
              <a16:creationId xmlns:a16="http://schemas.microsoft.com/office/drawing/2014/main" id="{C1CDBDF9-2C64-451D-9E20-5CFFF0631364}"/>
            </a:ext>
          </a:extLst>
        </xdr:cNvPr>
        <xdr:cNvSpPr/>
      </xdr:nvSpPr>
      <xdr:spPr>
        <a:xfrm>
          <a:off x="5137899" y="12880364"/>
          <a:ext cx="3232607" cy="869254"/>
        </a:xfrm>
        <a:prstGeom prst="roundRect">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s-GT" sz="1600">
              <a:latin typeface="Altivo Medium" panose="020B0000000000000000" pitchFamily="34" charset="0"/>
            </a:rPr>
            <a:t>Consulta</a:t>
          </a:r>
          <a:r>
            <a:rPr lang="es-GT" sz="1600" baseline="0">
              <a:latin typeface="Altivo Medium" panose="020B0000000000000000" pitchFamily="34" charset="0"/>
            </a:rPr>
            <a:t> de Información Pública</a:t>
          </a:r>
          <a:endParaRPr lang="es-GT" sz="1600">
            <a:latin typeface="Altivo Medium" panose="020B0000000000000000" pitchFamily="34" charset="0"/>
          </a:endParaRPr>
        </a:p>
      </xdr:txBody>
    </xdr:sp>
    <xdr:clientData/>
  </xdr:twoCellAnchor>
  <xdr:twoCellAnchor>
    <xdr:from>
      <xdr:col>7</xdr:col>
      <xdr:colOff>392527</xdr:colOff>
      <xdr:row>34</xdr:row>
      <xdr:rowOff>61154</xdr:rowOff>
    </xdr:from>
    <xdr:to>
      <xdr:col>9</xdr:col>
      <xdr:colOff>69669</xdr:colOff>
      <xdr:row>38</xdr:row>
      <xdr:rowOff>134470</xdr:rowOff>
    </xdr:to>
    <xdr:sp macro="" textlink="">
      <xdr:nvSpPr>
        <xdr:cNvPr id="8" name="Rectángulo: esquinas redondeadas 7">
          <a:hlinkClick xmlns:r="http://schemas.openxmlformats.org/officeDocument/2006/relationships" r:id="rId10"/>
          <a:extLst>
            <a:ext uri="{FF2B5EF4-FFF2-40B4-BE49-F238E27FC236}">
              <a16:creationId xmlns:a16="http://schemas.microsoft.com/office/drawing/2014/main" id="{D986C905-68C0-4A3E-9D0A-CB4918C19D39}"/>
            </a:ext>
          </a:extLst>
        </xdr:cNvPr>
        <xdr:cNvSpPr/>
      </xdr:nvSpPr>
      <xdr:spPr>
        <a:xfrm>
          <a:off x="8729703" y="12891889"/>
          <a:ext cx="3218201" cy="880140"/>
        </a:xfrm>
        <a:prstGeom prst="roundRect">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s-GT" sz="1600">
              <a:latin typeface="Altivo Medium" panose="020B0000000000000000" pitchFamily="34" charset="0"/>
            </a:rPr>
            <a:t>Comentarios o Sugerencias </a:t>
          </a:r>
        </a:p>
      </xdr:txBody>
    </xdr:sp>
    <xdr:clientData/>
  </xdr:twoCellAnchor>
  <xdr:twoCellAnchor>
    <xdr:from>
      <xdr:col>6</xdr:col>
      <xdr:colOff>157368</xdr:colOff>
      <xdr:row>14</xdr:row>
      <xdr:rowOff>82826</xdr:rowOff>
    </xdr:from>
    <xdr:to>
      <xdr:col>13</xdr:col>
      <xdr:colOff>16564</xdr:colOff>
      <xdr:row>19</xdr:row>
      <xdr:rowOff>24848</xdr:rowOff>
    </xdr:to>
    <xdr:graphicFrame macro="">
      <xdr:nvGraphicFramePr>
        <xdr:cNvPr id="5" name="Gráfico 4">
          <a:extLst>
            <a:ext uri="{FF2B5EF4-FFF2-40B4-BE49-F238E27FC236}">
              <a16:creationId xmlns:a16="http://schemas.microsoft.com/office/drawing/2014/main" id="{23ED9AE7-AE83-43AF-9DCB-24295BE8F4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684788</xdr:colOff>
      <xdr:row>24</xdr:row>
      <xdr:rowOff>14108</xdr:rowOff>
    </xdr:from>
    <xdr:to>
      <xdr:col>12</xdr:col>
      <xdr:colOff>749674</xdr:colOff>
      <xdr:row>24</xdr:row>
      <xdr:rowOff>231962</xdr:rowOff>
    </xdr:to>
    <xdr:sp macro="" textlink="">
      <xdr:nvSpPr>
        <xdr:cNvPr id="9" name="CuadroTexto 1">
          <a:extLst>
            <a:ext uri="{FF2B5EF4-FFF2-40B4-BE49-F238E27FC236}">
              <a16:creationId xmlns:a16="http://schemas.microsoft.com/office/drawing/2014/main" id="{696A087D-49FE-6CEE-F8BD-2EB3EC935C53}"/>
            </a:ext>
          </a:extLst>
        </xdr:cNvPr>
        <xdr:cNvSpPr txBox="1"/>
      </xdr:nvSpPr>
      <xdr:spPr>
        <a:xfrm>
          <a:off x="13470700" y="10872608"/>
          <a:ext cx="826886" cy="217854"/>
        </a:xfrm>
        <a:prstGeom prst="rect">
          <a:avLst/>
        </a:prstGeom>
        <a:ln>
          <a:solidFill>
            <a:schemeClr val="tx1"/>
          </a:solidFill>
        </a:ln>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GT" sz="900" b="1" kern="1200">
              <a:latin typeface="Arial" panose="020B0604020202020204" pitchFamily="34" charset="0"/>
              <a:cs typeface="Arial" panose="020B0604020202020204" pitchFamily="34" charset="0"/>
            </a:rPr>
            <a:t>  55.74 %</a:t>
          </a:r>
        </a:p>
      </xdr:txBody>
    </xdr:sp>
    <xdr:clientData/>
  </xdr:twoCellAnchor>
  <xdr:twoCellAnchor editAs="oneCell">
    <xdr:from>
      <xdr:col>15</xdr:col>
      <xdr:colOff>1061357</xdr:colOff>
      <xdr:row>0</xdr:row>
      <xdr:rowOff>0</xdr:rowOff>
    </xdr:from>
    <xdr:to>
      <xdr:col>17</xdr:col>
      <xdr:colOff>68037</xdr:colOff>
      <xdr:row>7</xdr:row>
      <xdr:rowOff>190501</xdr:rowOff>
    </xdr:to>
    <xdr:pic>
      <xdr:nvPicPr>
        <xdr:cNvPr id="10" name="Imagen 9">
          <a:extLst>
            <a:ext uri="{FF2B5EF4-FFF2-40B4-BE49-F238E27FC236}">
              <a16:creationId xmlns:a16="http://schemas.microsoft.com/office/drawing/2014/main" id="{C496EE77-C6AD-D516-57FF-09ACCC3C9638}"/>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7267464" y="0"/>
          <a:ext cx="1986644" cy="19866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2447925</xdr:colOff>
      <xdr:row>9</xdr:row>
      <xdr:rowOff>119062</xdr:rowOff>
    </xdr:from>
    <xdr:to>
      <xdr:col>5</xdr:col>
      <xdr:colOff>0</xdr:colOff>
      <xdr:row>24</xdr:row>
      <xdr:rowOff>4762</xdr:rowOff>
    </xdr:to>
    <xdr:graphicFrame macro="">
      <xdr:nvGraphicFramePr>
        <xdr:cNvPr id="2" name="Gráfico 1">
          <a:extLst>
            <a:ext uri="{FF2B5EF4-FFF2-40B4-BE49-F238E27FC236}">
              <a16:creationId xmlns:a16="http://schemas.microsoft.com/office/drawing/2014/main" id="{21C03861-77B5-FA7E-4CC1-16658E67F5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87924</xdr:colOff>
      <xdr:row>9</xdr:row>
      <xdr:rowOff>79864</xdr:rowOff>
    </xdr:from>
    <xdr:to>
      <xdr:col>1</xdr:col>
      <xdr:colOff>2088174</xdr:colOff>
      <xdr:row>19</xdr:row>
      <xdr:rowOff>137014</xdr:rowOff>
    </xdr:to>
    <xdr:graphicFrame macro="">
      <xdr:nvGraphicFramePr>
        <xdr:cNvPr id="9" name="Gráfico 8">
          <a:extLst>
            <a:ext uri="{FF2B5EF4-FFF2-40B4-BE49-F238E27FC236}">
              <a16:creationId xmlns:a16="http://schemas.microsoft.com/office/drawing/2014/main" id="{AA6F674E-BF7A-4F95-BE2C-01B182BA59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46892</xdr:colOff>
      <xdr:row>39</xdr:row>
      <xdr:rowOff>15386</xdr:rowOff>
    </xdr:from>
    <xdr:to>
      <xdr:col>9</xdr:col>
      <xdr:colOff>757603</xdr:colOff>
      <xdr:row>53</xdr:row>
      <xdr:rowOff>91586</xdr:rowOff>
    </xdr:to>
    <xdr:graphicFrame macro="">
      <xdr:nvGraphicFramePr>
        <xdr:cNvPr id="3" name="Gráfico 2">
          <a:extLst>
            <a:ext uri="{FF2B5EF4-FFF2-40B4-BE49-F238E27FC236}">
              <a16:creationId xmlns:a16="http://schemas.microsoft.com/office/drawing/2014/main" id="{965C51F0-ABC1-A788-63F4-2F8CDBCDAE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29308</xdr:colOff>
      <xdr:row>54</xdr:row>
      <xdr:rowOff>5863</xdr:rowOff>
    </xdr:from>
    <xdr:to>
      <xdr:col>9</xdr:col>
      <xdr:colOff>740019</xdr:colOff>
      <xdr:row>68</xdr:row>
      <xdr:rowOff>82063</xdr:rowOff>
    </xdr:to>
    <xdr:graphicFrame macro="">
      <xdr:nvGraphicFramePr>
        <xdr:cNvPr id="4" name="Gráfico 3">
          <a:extLst>
            <a:ext uri="{FF2B5EF4-FFF2-40B4-BE49-F238E27FC236}">
              <a16:creationId xmlns:a16="http://schemas.microsoft.com/office/drawing/2014/main" id="{3E3C808D-A6F3-DF58-79DD-7BE833BABF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0.02277</cdr:x>
      <cdr:y>0.04647</cdr:y>
    </cdr:from>
    <cdr:to>
      <cdr:x>0.35221</cdr:x>
      <cdr:y>0.81036</cdr:y>
    </cdr:to>
    <cdr:sp macro="" textlink="">
      <cdr:nvSpPr>
        <cdr:cNvPr id="2" name="Rectángulo 1">
          <a:extLst xmlns:a="http://schemas.openxmlformats.org/drawingml/2006/main">
            <a:ext uri="{FF2B5EF4-FFF2-40B4-BE49-F238E27FC236}">
              <a16:creationId xmlns:a16="http://schemas.microsoft.com/office/drawing/2014/main" id="{1025E7D7-0BC9-B808-A7CE-08D6E66A4F20}"/>
            </a:ext>
          </a:extLst>
        </cdr:cNvPr>
        <cdr:cNvSpPr/>
      </cdr:nvSpPr>
      <cdr:spPr>
        <a:xfrm xmlns:a="http://schemas.openxmlformats.org/drawingml/2006/main">
          <a:off x="104042" y="127487"/>
          <a:ext cx="1504950" cy="2095500"/>
        </a:xfrm>
        <a:prstGeom xmlns:a="http://schemas.openxmlformats.org/drawingml/2006/main" prst="rect">
          <a:avLst/>
        </a:prstGeom>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algn="ctr"/>
          <a:r>
            <a:rPr lang="es-GT" sz="1400" kern="1200">
              <a:latin typeface="Arial" panose="020B0604020202020204" pitchFamily="34" charset="0"/>
              <a:cs typeface="Arial" panose="020B0604020202020204" pitchFamily="34" charset="0"/>
            </a:rPr>
            <a:t>Gestión Presupuestaria Acumulada</a:t>
          </a:r>
          <a:r>
            <a:rPr lang="es-GT" sz="1400" kern="1200" baseline="0">
              <a:latin typeface="Arial" panose="020B0604020202020204" pitchFamily="34" charset="0"/>
              <a:cs typeface="Arial" panose="020B0604020202020204" pitchFamily="34" charset="0"/>
            </a:rPr>
            <a:t> al Mes de Julio</a:t>
          </a:r>
        </a:p>
        <a:p xmlns:a="http://schemas.openxmlformats.org/drawingml/2006/main">
          <a:pPr algn="ctr"/>
          <a:endParaRPr lang="es-GT" sz="1600" kern="1200" baseline="0">
            <a:latin typeface="Arial" panose="020B0604020202020204" pitchFamily="34" charset="0"/>
            <a:cs typeface="Arial" panose="020B0604020202020204" pitchFamily="34" charset="0"/>
          </a:endParaRPr>
        </a:p>
        <a:p xmlns:a="http://schemas.openxmlformats.org/drawingml/2006/main">
          <a:pPr algn="ctr"/>
          <a:r>
            <a:rPr lang="es-GT" sz="2800" kern="1200" baseline="0">
              <a:latin typeface="Arial" panose="020B0604020202020204" pitchFamily="34" charset="0"/>
              <a:cs typeface="Arial" panose="020B0604020202020204" pitchFamily="34" charset="0"/>
            </a:rPr>
            <a:t>54.18% </a:t>
          </a:r>
          <a:endParaRPr lang="es-GT" sz="2800" kern="1200">
            <a:latin typeface="Arial" panose="020B0604020202020204" pitchFamily="34" charset="0"/>
            <a:cs typeface="Arial" panose="020B0604020202020204" pitchFamily="34" charset="0"/>
          </a:endParaRPr>
        </a:p>
      </cdr:txBody>
    </cdr:sp>
  </cdr:relSizeAnchor>
</c:userShapes>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01T16:48:31.703"/>
    </inkml:context>
    <inkml:brush xml:id="br0">
      <inkml:brushProperty name="width" value="0.05" units="cm"/>
      <inkml:brushProperty name="height" value="0.05" units="cm"/>
      <inkml:brushProperty name="color" value="#E71224"/>
    </inkml:brush>
  </inkml:definitions>
  <inkml:trace contextRef="#ctx0" brushRef="#br0">1 1 24575,'0'0'-8191</inkml:trace>
</inkm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9A090-551F-427E-B70A-0B8B1511B464}">
  <sheetPr>
    <pageSetUpPr fitToPage="1"/>
  </sheetPr>
  <dimension ref="A1:R52"/>
  <sheetViews>
    <sheetView showGridLines="0" tabSelected="1" zoomScale="70" zoomScaleNormal="70" workbookViewId="0">
      <selection activeCell="U8" sqref="U8"/>
    </sheetView>
  </sheetViews>
  <sheetFormatPr baseColWidth="10" defaultRowHeight="15" x14ac:dyDescent="0.25"/>
  <cols>
    <col min="1" max="1" width="27.5703125" customWidth="1"/>
    <col min="2" max="2" width="41.140625" customWidth="1"/>
    <col min="3" max="3" width="1.7109375" style="1" customWidth="1"/>
    <col min="5" max="5" width="20" customWidth="1"/>
    <col min="6" max="6" width="25.140625" customWidth="1"/>
    <col min="7" max="7" width="2.7109375" style="1" customWidth="1"/>
    <col min="8" max="8" width="31" customWidth="1"/>
    <col min="9" max="9" width="22.140625" customWidth="1"/>
    <col min="10" max="10" width="2.140625" style="1" customWidth="1"/>
    <col min="13" max="13" width="20.42578125" customWidth="1"/>
    <col min="14" max="14" width="3.28515625" style="1" customWidth="1"/>
    <col min="16" max="16" width="20.140625" customWidth="1"/>
    <col min="17" max="17" width="24.5703125" customWidth="1"/>
    <col min="18" max="18" width="14.5703125" bestFit="1" customWidth="1"/>
  </cols>
  <sheetData>
    <row r="1" spans="1:18" ht="18.75" customHeight="1" x14ac:dyDescent="0.25">
      <c r="A1" s="5"/>
      <c r="B1" s="5"/>
      <c r="C1" s="6"/>
      <c r="D1" s="5"/>
      <c r="E1" s="5"/>
      <c r="F1" s="5"/>
      <c r="G1" s="6"/>
      <c r="H1" s="5"/>
      <c r="I1" s="5"/>
      <c r="J1" s="6"/>
      <c r="K1" s="5"/>
      <c r="L1" s="5"/>
      <c r="M1" s="5"/>
      <c r="N1" s="6"/>
      <c r="O1" s="5"/>
      <c r="P1" s="5"/>
      <c r="Q1" s="5"/>
    </row>
    <row r="2" spans="1:18" ht="20.25" x14ac:dyDescent="0.25">
      <c r="A2" s="142" t="s">
        <v>25</v>
      </c>
      <c r="B2" s="142"/>
      <c r="C2" s="142"/>
      <c r="D2" s="142"/>
      <c r="E2" s="142"/>
      <c r="F2" s="142"/>
      <c r="G2" s="142"/>
      <c r="H2" s="142"/>
      <c r="I2" s="142"/>
      <c r="J2" s="142"/>
      <c r="K2" s="142"/>
      <c r="L2" s="142"/>
      <c r="M2" s="142"/>
      <c r="N2" s="142"/>
      <c r="O2" s="142"/>
      <c r="P2" s="142"/>
      <c r="Q2" s="5"/>
    </row>
    <row r="3" spans="1:18" ht="20.25" x14ac:dyDescent="0.25">
      <c r="A3" s="143" t="s">
        <v>76</v>
      </c>
      <c r="B3" s="143"/>
      <c r="C3" s="143"/>
      <c r="D3" s="143"/>
      <c r="E3" s="143"/>
      <c r="F3" s="143"/>
      <c r="G3" s="143"/>
      <c r="H3" s="143"/>
      <c r="I3" s="143"/>
      <c r="J3" s="143"/>
      <c r="K3" s="143"/>
      <c r="L3" s="143"/>
      <c r="M3" s="143"/>
      <c r="N3" s="143"/>
      <c r="O3" s="143"/>
      <c r="P3" s="143"/>
      <c r="Q3" s="5"/>
    </row>
    <row r="4" spans="1:18" ht="20.25" x14ac:dyDescent="0.25">
      <c r="A4" s="144" t="s">
        <v>45</v>
      </c>
      <c r="B4" s="144"/>
      <c r="C4" s="144"/>
      <c r="D4" s="144"/>
      <c r="E4" s="144"/>
      <c r="F4" s="144"/>
      <c r="G4" s="144"/>
      <c r="H4" s="144"/>
      <c r="I4" s="144"/>
      <c r="J4" s="144"/>
      <c r="K4" s="144"/>
      <c r="L4" s="144"/>
      <c r="M4" s="144"/>
      <c r="N4" s="144"/>
      <c r="O4" s="144"/>
      <c r="P4" s="144"/>
      <c r="Q4" s="5"/>
    </row>
    <row r="5" spans="1:18" ht="20.25" x14ac:dyDescent="0.25">
      <c r="A5" s="144" t="s">
        <v>46</v>
      </c>
      <c r="B5" s="144"/>
      <c r="C5" s="144"/>
      <c r="D5" s="144"/>
      <c r="E5" s="144"/>
      <c r="F5" s="144"/>
      <c r="G5" s="144"/>
      <c r="H5" s="144"/>
      <c r="I5" s="144"/>
      <c r="J5" s="144"/>
      <c r="K5" s="144"/>
      <c r="L5" s="144"/>
      <c r="M5" s="144"/>
      <c r="N5" s="144"/>
      <c r="O5" s="144"/>
      <c r="P5" s="144"/>
      <c r="Q5" s="5"/>
    </row>
    <row r="6" spans="1:18" ht="20.25" x14ac:dyDescent="0.25">
      <c r="A6" s="144" t="s">
        <v>47</v>
      </c>
      <c r="B6" s="144"/>
      <c r="C6" s="144"/>
      <c r="D6" s="144"/>
      <c r="E6" s="144"/>
      <c r="F6" s="144"/>
      <c r="G6" s="144"/>
      <c r="H6" s="144"/>
      <c r="I6" s="144"/>
      <c r="J6" s="144"/>
      <c r="K6" s="144"/>
      <c r="L6" s="144"/>
      <c r="M6" s="144"/>
      <c r="N6" s="144"/>
      <c r="O6" s="144"/>
      <c r="P6" s="144"/>
      <c r="Q6" s="5"/>
    </row>
    <row r="7" spans="1:18" ht="20.25" customHeight="1" x14ac:dyDescent="0.25">
      <c r="A7" s="136"/>
      <c r="B7" s="136"/>
      <c r="C7" s="136"/>
      <c r="D7" s="136"/>
      <c r="E7" s="136"/>
      <c r="F7" s="136"/>
      <c r="G7" s="136"/>
      <c r="H7" s="136"/>
      <c r="I7" s="136"/>
      <c r="J7" s="136"/>
      <c r="K7" s="136"/>
      <c r="L7" s="136"/>
      <c r="M7" s="136"/>
      <c r="N7" s="136"/>
      <c r="O7" s="136"/>
      <c r="P7" s="136"/>
      <c r="Q7" s="136"/>
    </row>
    <row r="8" spans="1:18" ht="16.5" customHeight="1" thickBot="1" x14ac:dyDescent="0.3">
      <c r="A8" s="136"/>
      <c r="B8" s="136"/>
      <c r="C8" s="136"/>
      <c r="D8" s="136"/>
      <c r="E8" s="136"/>
      <c r="F8" s="136"/>
      <c r="G8" s="136"/>
      <c r="H8" s="136"/>
      <c r="I8" s="136"/>
      <c r="J8" s="136"/>
      <c r="K8" s="136"/>
      <c r="L8" s="136"/>
      <c r="M8" s="136"/>
      <c r="N8" s="136"/>
      <c r="O8" s="136"/>
      <c r="P8" s="136"/>
      <c r="Q8" s="136"/>
    </row>
    <row r="9" spans="1:18" ht="52.5" customHeight="1" thickBot="1" x14ac:dyDescent="0.3">
      <c r="A9" s="125" t="s">
        <v>38</v>
      </c>
      <c r="B9" s="126"/>
      <c r="C9" s="5"/>
      <c r="D9" s="83" t="s">
        <v>44</v>
      </c>
      <c r="E9" s="84"/>
      <c r="F9" s="85"/>
      <c r="G9" s="3"/>
      <c r="H9" s="83" t="s">
        <v>61</v>
      </c>
      <c r="I9" s="85"/>
      <c r="J9" s="3"/>
      <c r="K9" s="131" t="s">
        <v>62</v>
      </c>
      <c r="L9" s="131"/>
      <c r="M9" s="131"/>
      <c r="N9" s="3"/>
      <c r="O9" s="94" t="s">
        <v>14</v>
      </c>
      <c r="P9" s="100"/>
      <c r="Q9" s="100"/>
    </row>
    <row r="10" spans="1:18" ht="44.25" customHeight="1" x14ac:dyDescent="0.25">
      <c r="A10" s="88" t="s">
        <v>0</v>
      </c>
      <c r="B10" s="128" t="s">
        <v>1</v>
      </c>
      <c r="C10" s="5"/>
      <c r="D10" s="101" t="s">
        <v>48</v>
      </c>
      <c r="E10" s="102"/>
      <c r="F10" s="7">
        <v>15382705</v>
      </c>
      <c r="G10" s="8"/>
      <c r="H10" s="25" t="s">
        <v>8</v>
      </c>
      <c r="I10" s="11">
        <f>Q13+Q14+Q15</f>
        <v>3203876.07</v>
      </c>
      <c r="J10" s="9"/>
      <c r="K10" s="134" t="s">
        <v>34</v>
      </c>
      <c r="L10" s="134"/>
      <c r="M10" s="135">
        <f>I10+I11+I12+I13+I14</f>
        <v>4030452.25</v>
      </c>
      <c r="N10" s="9"/>
      <c r="O10" s="145" t="s">
        <v>51</v>
      </c>
      <c r="P10" s="146"/>
      <c r="Q10" s="10">
        <v>11318452</v>
      </c>
    </row>
    <row r="11" spans="1:18" ht="45" customHeight="1" x14ac:dyDescent="0.25">
      <c r="A11" s="127"/>
      <c r="B11" s="87"/>
      <c r="C11" s="5"/>
      <c r="D11" s="101" t="s">
        <v>49</v>
      </c>
      <c r="E11" s="102"/>
      <c r="F11" s="7">
        <v>7702295</v>
      </c>
      <c r="G11" s="8"/>
      <c r="H11" s="25" t="s">
        <v>9</v>
      </c>
      <c r="I11" s="11">
        <v>387224.9</v>
      </c>
      <c r="J11" s="9"/>
      <c r="K11" s="134"/>
      <c r="L11" s="134"/>
      <c r="M11" s="135"/>
      <c r="N11" s="6"/>
      <c r="O11" s="101" t="s">
        <v>52</v>
      </c>
      <c r="P11" s="102"/>
      <c r="Q11" s="11">
        <v>6178997</v>
      </c>
    </row>
    <row r="12" spans="1:18" ht="45" customHeight="1" x14ac:dyDescent="0.25">
      <c r="A12" s="88" t="s">
        <v>2</v>
      </c>
      <c r="B12" s="86" t="s">
        <v>3</v>
      </c>
      <c r="C12" s="5"/>
      <c r="D12" s="101" t="s">
        <v>50</v>
      </c>
      <c r="E12" s="102"/>
      <c r="F12" s="7">
        <v>7915000</v>
      </c>
      <c r="G12" s="8"/>
      <c r="H12" s="25" t="s">
        <v>10</v>
      </c>
      <c r="I12" s="11">
        <v>145181.18</v>
      </c>
      <c r="J12" s="9"/>
      <c r="K12" s="131" t="s">
        <v>63</v>
      </c>
      <c r="L12" s="131"/>
      <c r="M12" s="131"/>
      <c r="N12" s="6"/>
      <c r="O12" s="101" t="s">
        <v>53</v>
      </c>
      <c r="P12" s="102"/>
      <c r="Q12" s="11">
        <v>6740552</v>
      </c>
    </row>
    <row r="13" spans="1:18" ht="63" customHeight="1" x14ac:dyDescent="0.25">
      <c r="A13" s="127"/>
      <c r="B13" s="87"/>
      <c r="C13" s="5"/>
      <c r="D13" s="129" t="s">
        <v>55</v>
      </c>
      <c r="E13" s="130"/>
      <c r="F13" s="14">
        <v>1899321.63</v>
      </c>
      <c r="G13" s="8"/>
      <c r="H13" s="25" t="s">
        <v>11</v>
      </c>
      <c r="I13" s="11">
        <v>29404</v>
      </c>
      <c r="J13" s="9"/>
      <c r="K13" s="134" t="s">
        <v>13</v>
      </c>
      <c r="L13" s="134"/>
      <c r="M13" s="135">
        <f>M10</f>
        <v>4030452.25</v>
      </c>
      <c r="N13" s="6"/>
      <c r="O13" s="132" t="s">
        <v>64</v>
      </c>
      <c r="P13" s="133"/>
      <c r="Q13" s="15">
        <v>1491719.34</v>
      </c>
    </row>
    <row r="14" spans="1:18" ht="73.5" customHeight="1" x14ac:dyDescent="0.25">
      <c r="A14" s="88" t="s">
        <v>4</v>
      </c>
      <c r="B14" s="86" t="s">
        <v>5</v>
      </c>
      <c r="C14" s="5"/>
      <c r="D14" s="129" t="s">
        <v>56</v>
      </c>
      <c r="E14" s="130"/>
      <c r="F14" s="14">
        <v>963211.45</v>
      </c>
      <c r="G14" s="8"/>
      <c r="H14" s="25" t="s">
        <v>12</v>
      </c>
      <c r="I14" s="11">
        <v>264766.09999999998</v>
      </c>
      <c r="J14" s="9"/>
      <c r="K14" s="134"/>
      <c r="L14" s="134"/>
      <c r="M14" s="135"/>
      <c r="N14" s="6"/>
      <c r="O14" s="132" t="s">
        <v>65</v>
      </c>
      <c r="P14" s="133"/>
      <c r="Q14" s="15">
        <v>746377.35</v>
      </c>
    </row>
    <row r="15" spans="1:18" ht="59.25" customHeight="1" x14ac:dyDescent="0.25">
      <c r="A15" s="127"/>
      <c r="B15" s="87"/>
      <c r="C15" s="5"/>
      <c r="D15" s="129" t="s">
        <v>57</v>
      </c>
      <c r="E15" s="130"/>
      <c r="F15" s="14">
        <v>1167919.17</v>
      </c>
      <c r="G15" s="8"/>
      <c r="J15" s="3"/>
      <c r="K15" s="5"/>
      <c r="L15" s="5"/>
      <c r="M15" s="5"/>
      <c r="N15" s="6"/>
      <c r="O15" s="132" t="s">
        <v>66</v>
      </c>
      <c r="P15" s="133"/>
      <c r="Q15" s="15">
        <v>965779.38</v>
      </c>
      <c r="R15" s="26"/>
    </row>
    <row r="16" spans="1:18" ht="61.5" customHeight="1" x14ac:dyDescent="0.25">
      <c r="A16" s="88" t="s">
        <v>31</v>
      </c>
      <c r="B16" s="86" t="s">
        <v>33</v>
      </c>
      <c r="C16" s="5"/>
      <c r="D16" s="101" t="s">
        <v>58</v>
      </c>
      <c r="E16" s="102"/>
      <c r="F16" s="16">
        <f>F13/F10</f>
        <v>0.12347123799097752</v>
      </c>
      <c r="G16" s="8"/>
      <c r="J16" s="9"/>
      <c r="K16" s="5"/>
      <c r="L16" s="5"/>
      <c r="M16" s="5"/>
      <c r="N16" s="6"/>
      <c r="O16" s="101" t="s">
        <v>67</v>
      </c>
      <c r="P16" s="102"/>
      <c r="Q16" s="16">
        <f>Q13/Q10</f>
        <v>0.13179534975277538</v>
      </c>
      <c r="R16" s="26"/>
    </row>
    <row r="17" spans="1:17" ht="66.75" customHeight="1" x14ac:dyDescent="0.25">
      <c r="A17" s="127"/>
      <c r="B17" s="87"/>
      <c r="C17" s="5"/>
      <c r="D17" s="101" t="s">
        <v>59</v>
      </c>
      <c r="E17" s="102"/>
      <c r="F17" s="16">
        <f t="shared" ref="F17:F18" si="0">F14/F11</f>
        <v>0.12505512318081818</v>
      </c>
      <c r="G17" s="17"/>
      <c r="J17" s="9"/>
      <c r="K17" s="5"/>
      <c r="L17" s="5"/>
      <c r="M17" s="5"/>
      <c r="N17" s="6"/>
      <c r="O17" s="101" t="s">
        <v>68</v>
      </c>
      <c r="P17" s="102"/>
      <c r="Q17" s="16">
        <f>Q14/Q11</f>
        <v>0.12079263835214679</v>
      </c>
    </row>
    <row r="18" spans="1:17" ht="66" customHeight="1" thickBot="1" x14ac:dyDescent="0.3">
      <c r="A18" s="88" t="s">
        <v>6</v>
      </c>
      <c r="B18" s="86" t="s">
        <v>7</v>
      </c>
      <c r="C18" s="5"/>
      <c r="D18" s="101" t="s">
        <v>69</v>
      </c>
      <c r="E18" s="102"/>
      <c r="F18" s="109">
        <f t="shared" si="0"/>
        <v>0.1475576967782691</v>
      </c>
      <c r="G18" s="17"/>
      <c r="J18" s="9"/>
      <c r="K18" s="5"/>
      <c r="L18" s="5"/>
      <c r="M18" s="5"/>
      <c r="N18" s="6"/>
      <c r="O18" s="107" t="s">
        <v>70</v>
      </c>
      <c r="P18" s="108"/>
      <c r="Q18" s="18">
        <f>Q15/Q12</f>
        <v>0.14327897477832677</v>
      </c>
    </row>
    <row r="19" spans="1:17" ht="45" customHeight="1" thickBot="1" x14ac:dyDescent="0.3">
      <c r="A19" s="89"/>
      <c r="B19" s="90"/>
      <c r="C19" s="5"/>
      <c r="D19" s="107"/>
      <c r="E19" s="108"/>
      <c r="F19" s="110"/>
      <c r="G19" s="5"/>
      <c r="J19" s="6"/>
      <c r="K19" s="5"/>
      <c r="L19" s="5"/>
      <c r="M19" s="5"/>
      <c r="N19" s="6"/>
      <c r="O19" s="84" t="s">
        <v>43</v>
      </c>
      <c r="P19" s="84"/>
      <c r="Q19" s="84"/>
    </row>
    <row r="20" spans="1:17" ht="17.25" customHeight="1" thickBot="1" x14ac:dyDescent="0.3">
      <c r="A20" s="5"/>
      <c r="B20" s="5"/>
      <c r="C20" s="5"/>
      <c r="D20" s="5"/>
      <c r="E20" s="5"/>
      <c r="F20" s="5"/>
      <c r="G20" s="5"/>
      <c r="H20" s="5"/>
      <c r="I20" s="5"/>
      <c r="J20" s="6"/>
      <c r="K20" s="5"/>
      <c r="L20" s="5"/>
      <c r="M20" s="5"/>
      <c r="N20" s="6"/>
      <c r="O20" s="103"/>
      <c r="P20" s="103"/>
      <c r="Q20" s="103"/>
    </row>
    <row r="21" spans="1:17" ht="34.5" customHeight="1" thickBot="1" x14ac:dyDescent="0.3">
      <c r="A21" s="83" t="s">
        <v>15</v>
      </c>
      <c r="B21" s="85"/>
      <c r="C21" s="19"/>
      <c r="D21" s="104" t="s">
        <v>18</v>
      </c>
      <c r="E21" s="105"/>
      <c r="F21" s="106" t="s">
        <v>19</v>
      </c>
      <c r="G21" s="106"/>
      <c r="H21" s="106"/>
      <c r="I21" s="46" t="s">
        <v>20</v>
      </c>
      <c r="J21" s="19"/>
      <c r="K21" s="5"/>
      <c r="L21" s="5"/>
      <c r="M21" s="5"/>
      <c r="N21" s="6"/>
      <c r="O21" s="112" t="s">
        <v>21</v>
      </c>
      <c r="P21" s="113"/>
      <c r="Q21" s="64">
        <v>66</v>
      </c>
    </row>
    <row r="22" spans="1:17" ht="24" customHeight="1" thickBot="1" x14ac:dyDescent="0.3">
      <c r="A22" s="94"/>
      <c r="B22" s="95"/>
      <c r="C22" s="6"/>
      <c r="D22" s="104"/>
      <c r="E22" s="106"/>
      <c r="F22" s="106">
        <v>2026</v>
      </c>
      <c r="G22" s="106"/>
      <c r="H22" s="106"/>
      <c r="I22" s="45"/>
      <c r="J22" s="6"/>
      <c r="K22" s="5"/>
      <c r="L22" s="5"/>
      <c r="M22" s="5"/>
      <c r="N22" s="6"/>
      <c r="O22" s="72" t="s">
        <v>22</v>
      </c>
      <c r="P22" s="73"/>
      <c r="Q22" s="61">
        <v>37</v>
      </c>
    </row>
    <row r="23" spans="1:17" ht="24.75" hidden="1" customHeight="1" x14ac:dyDescent="0.25">
      <c r="A23" s="34"/>
      <c r="B23" s="35"/>
      <c r="C23" s="6"/>
      <c r="D23" s="12"/>
      <c r="E23" s="5"/>
      <c r="F23" s="5"/>
      <c r="G23" s="6"/>
      <c r="H23" s="5"/>
      <c r="I23" s="13"/>
      <c r="J23" s="6"/>
      <c r="K23" s="5"/>
      <c r="L23" s="5"/>
      <c r="M23" s="5"/>
      <c r="N23" s="6"/>
      <c r="O23" s="118" t="s">
        <v>24</v>
      </c>
      <c r="P23" s="119"/>
      <c r="Q23" s="120"/>
    </row>
    <row r="24" spans="1:17" ht="24.75" hidden="1" customHeight="1" x14ac:dyDescent="0.25">
      <c r="A24" s="34"/>
      <c r="B24" s="35"/>
      <c r="C24" s="6"/>
      <c r="D24" s="12"/>
      <c r="E24" s="5"/>
      <c r="F24" s="5"/>
      <c r="G24" s="6"/>
      <c r="H24" s="5"/>
      <c r="I24" s="13"/>
      <c r="J24" s="6"/>
      <c r="K24" s="5"/>
      <c r="L24" s="5"/>
      <c r="M24" s="5"/>
      <c r="N24" s="6"/>
      <c r="O24" s="116" t="s">
        <v>21</v>
      </c>
      <c r="P24" s="117"/>
      <c r="Q24" s="20">
        <v>19</v>
      </c>
    </row>
    <row r="25" spans="1:17" ht="32.25" customHeight="1" x14ac:dyDescent="0.25">
      <c r="A25" s="39" t="s">
        <v>28</v>
      </c>
      <c r="B25" s="40" t="s">
        <v>32</v>
      </c>
      <c r="C25" s="21"/>
      <c r="D25" s="96">
        <v>15382705</v>
      </c>
      <c r="E25" s="97"/>
      <c r="F25" s="97">
        <v>8334941.7000000002</v>
      </c>
      <c r="G25" s="97"/>
      <c r="H25" s="97"/>
      <c r="I25" s="41">
        <f>F25/D25</f>
        <v>0.54183849329490485</v>
      </c>
      <c r="J25" s="42"/>
      <c r="K25" s="43"/>
      <c r="L25" s="43"/>
      <c r="M25" s="43"/>
      <c r="N25" s="6"/>
      <c r="O25" s="114" t="s">
        <v>23</v>
      </c>
      <c r="P25" s="115"/>
      <c r="Q25" s="62">
        <v>43</v>
      </c>
    </row>
    <row r="26" spans="1:17" ht="32.25" customHeight="1" thickBot="1" x14ac:dyDescent="0.3">
      <c r="A26" s="22" t="s">
        <v>29</v>
      </c>
      <c r="B26" s="23" t="s">
        <v>16</v>
      </c>
      <c r="C26" s="42"/>
      <c r="D26" s="96">
        <v>7702295</v>
      </c>
      <c r="E26" s="97"/>
      <c r="F26" s="97">
        <v>4313470.3</v>
      </c>
      <c r="G26" s="97"/>
      <c r="H26" s="97"/>
      <c r="I26" s="41">
        <f t="shared" ref="I26:I27" si="1">F26/D26</f>
        <v>0.56002403179831461</v>
      </c>
      <c r="J26" s="42"/>
      <c r="K26" s="43"/>
      <c r="L26" s="43"/>
      <c r="M26" s="43"/>
      <c r="N26" s="6"/>
      <c r="O26" s="94" t="s">
        <v>26</v>
      </c>
      <c r="P26" s="100"/>
      <c r="Q26" s="100"/>
    </row>
    <row r="27" spans="1:17" ht="32.25" customHeight="1" thickBot="1" x14ac:dyDescent="0.3">
      <c r="A27" s="79" t="s">
        <v>30</v>
      </c>
      <c r="B27" s="81" t="s">
        <v>17</v>
      </c>
      <c r="C27" s="42"/>
      <c r="D27" s="98">
        <v>7915000</v>
      </c>
      <c r="E27" s="99"/>
      <c r="F27" s="99">
        <v>4632007.96</v>
      </c>
      <c r="G27" s="99"/>
      <c r="H27" s="99"/>
      <c r="I27" s="44">
        <f t="shared" si="1"/>
        <v>0.58521894630448512</v>
      </c>
      <c r="J27" s="42"/>
      <c r="K27" s="43"/>
      <c r="L27" s="43"/>
      <c r="M27" s="43"/>
      <c r="N27" s="6"/>
      <c r="O27" s="123" t="s">
        <v>21</v>
      </c>
      <c r="P27" s="124"/>
      <c r="Q27" s="65">
        <v>1</v>
      </c>
    </row>
    <row r="28" spans="1:17" ht="24.95" customHeight="1" thickBot="1" x14ac:dyDescent="0.3">
      <c r="A28" s="80"/>
      <c r="B28" s="82"/>
      <c r="C28" s="43"/>
      <c r="D28" s="74">
        <f>SUM(D25:E27)</f>
        <v>31000000</v>
      </c>
      <c r="E28" s="75"/>
      <c r="F28" s="76">
        <f>SUM(F25:H27)</f>
        <v>17280419.960000001</v>
      </c>
      <c r="G28" s="76"/>
      <c r="H28" s="76"/>
      <c r="I28" s="48">
        <f>F28/D28</f>
        <v>0.55743290193548389</v>
      </c>
      <c r="J28" s="43"/>
      <c r="K28" s="43"/>
      <c r="L28" s="43"/>
      <c r="M28" s="43"/>
      <c r="N28" s="6"/>
      <c r="O28" s="72" t="s">
        <v>22</v>
      </c>
      <c r="P28" s="73"/>
      <c r="Q28" s="60">
        <v>0</v>
      </c>
    </row>
    <row r="29" spans="1:17" ht="29.25" customHeight="1" thickBot="1" x14ac:dyDescent="0.3">
      <c r="A29" s="91" t="s">
        <v>60</v>
      </c>
      <c r="B29" s="92"/>
      <c r="C29" s="92"/>
      <c r="D29" s="92"/>
      <c r="E29" s="92"/>
      <c r="F29" s="92"/>
      <c r="G29" s="92"/>
      <c r="H29" s="92"/>
      <c r="I29" s="92"/>
      <c r="J29" s="92"/>
      <c r="K29" s="92"/>
      <c r="L29" s="92"/>
      <c r="M29" s="93"/>
      <c r="N29" s="6"/>
      <c r="O29" s="77" t="s">
        <v>23</v>
      </c>
      <c r="P29" s="78"/>
      <c r="Q29" s="63">
        <v>0</v>
      </c>
    </row>
    <row r="30" spans="1:17" ht="63" customHeight="1" thickBot="1" x14ac:dyDescent="0.3">
      <c r="A30" s="69" t="s">
        <v>74</v>
      </c>
      <c r="B30" s="70"/>
      <c r="C30" s="70"/>
      <c r="D30" s="70"/>
      <c r="E30" s="70"/>
      <c r="F30" s="70"/>
      <c r="G30" s="70"/>
      <c r="H30" s="70"/>
      <c r="I30" s="70"/>
      <c r="J30" s="70"/>
      <c r="K30" s="70"/>
      <c r="L30" s="70"/>
      <c r="M30" s="71"/>
      <c r="N30" s="6"/>
      <c r="O30" s="83" t="s">
        <v>27</v>
      </c>
      <c r="P30" s="84"/>
      <c r="Q30" s="85"/>
    </row>
    <row r="31" spans="1:17" ht="50.25" customHeight="1" x14ac:dyDescent="0.25">
      <c r="A31" s="66" t="s">
        <v>72</v>
      </c>
      <c r="B31" s="67"/>
      <c r="C31" s="67"/>
      <c r="D31" s="67"/>
      <c r="E31" s="67"/>
      <c r="F31" s="67"/>
      <c r="G31" s="67"/>
      <c r="H31" s="67"/>
      <c r="I31" s="67"/>
      <c r="J31" s="67"/>
      <c r="K31" s="67"/>
      <c r="L31" s="67"/>
      <c r="M31" s="68"/>
      <c r="N31" s="6"/>
      <c r="O31" s="123" t="s">
        <v>21</v>
      </c>
      <c r="P31" s="124"/>
      <c r="Q31" s="60">
        <v>0</v>
      </c>
    </row>
    <row r="32" spans="1:17" ht="50.25" customHeight="1" x14ac:dyDescent="0.25">
      <c r="A32" s="69" t="s">
        <v>73</v>
      </c>
      <c r="B32" s="70"/>
      <c r="C32" s="70"/>
      <c r="D32" s="70"/>
      <c r="E32" s="70"/>
      <c r="F32" s="70"/>
      <c r="G32" s="70"/>
      <c r="H32" s="70"/>
      <c r="I32" s="70"/>
      <c r="J32" s="70"/>
      <c r="K32" s="70"/>
      <c r="L32" s="70"/>
      <c r="M32" s="71"/>
      <c r="N32" s="6"/>
      <c r="O32" s="72" t="s">
        <v>22</v>
      </c>
      <c r="P32" s="73"/>
      <c r="Q32" s="60">
        <v>0</v>
      </c>
    </row>
    <row r="33" spans="1:17" ht="63.75" customHeight="1" x14ac:dyDescent="0.25">
      <c r="A33" s="66" t="s">
        <v>75</v>
      </c>
      <c r="B33" s="67"/>
      <c r="C33" s="67"/>
      <c r="D33" s="67"/>
      <c r="E33" s="67"/>
      <c r="F33" s="67"/>
      <c r="G33" s="67"/>
      <c r="H33" s="67"/>
      <c r="I33" s="67"/>
      <c r="J33" s="67"/>
      <c r="K33" s="67"/>
      <c r="L33" s="67"/>
      <c r="M33" s="68"/>
      <c r="N33" s="6"/>
      <c r="O33" s="72" t="s">
        <v>23</v>
      </c>
      <c r="P33" s="73"/>
      <c r="Q33" s="140">
        <v>0</v>
      </c>
    </row>
    <row r="34" spans="1:17" ht="63" customHeight="1" thickBot="1" x14ac:dyDescent="0.3">
      <c r="A34" s="137" t="s">
        <v>71</v>
      </c>
      <c r="B34" s="138"/>
      <c r="C34" s="138"/>
      <c r="D34" s="138"/>
      <c r="E34" s="138"/>
      <c r="F34" s="138"/>
      <c r="G34" s="138"/>
      <c r="H34" s="138"/>
      <c r="I34" s="138"/>
      <c r="J34" s="138"/>
      <c r="K34" s="138"/>
      <c r="L34" s="138"/>
      <c r="M34" s="139"/>
      <c r="N34" s="47"/>
      <c r="O34" s="77"/>
      <c r="P34" s="78"/>
      <c r="Q34" s="141"/>
    </row>
    <row r="35" spans="1:17" ht="18.75" x14ac:dyDescent="0.3">
      <c r="B35" s="4"/>
      <c r="C35" s="4"/>
      <c r="D35" s="4"/>
      <c r="E35" s="4"/>
      <c r="I35" s="47"/>
      <c r="J35" s="47"/>
      <c r="K35" s="47"/>
      <c r="L35" s="47"/>
      <c r="M35" s="47"/>
      <c r="N35" s="47"/>
      <c r="O35" s="47"/>
    </row>
    <row r="36" spans="1:17" x14ac:dyDescent="0.25">
      <c r="B36" s="1"/>
      <c r="D36" s="1"/>
      <c r="E36" s="1"/>
      <c r="L36" t="s">
        <v>54</v>
      </c>
    </row>
    <row r="37" spans="1:17" x14ac:dyDescent="0.25">
      <c r="B37" s="1"/>
      <c r="D37" s="1"/>
      <c r="E37" s="1"/>
    </row>
    <row r="38" spans="1:17" x14ac:dyDescent="0.25">
      <c r="B38" s="1"/>
      <c r="D38" s="1"/>
      <c r="E38" s="1"/>
    </row>
    <row r="39" spans="1:17" x14ac:dyDescent="0.25">
      <c r="B39" s="1"/>
      <c r="D39" s="1"/>
      <c r="E39" s="1"/>
    </row>
    <row r="44" spans="1:17" ht="15.75" x14ac:dyDescent="0.25">
      <c r="O44" s="121"/>
      <c r="P44" s="122"/>
      <c r="Q44" s="122"/>
    </row>
    <row r="45" spans="1:17" x14ac:dyDescent="0.25">
      <c r="O45" s="2"/>
      <c r="P45" s="2"/>
      <c r="Q45" s="2"/>
    </row>
    <row r="46" spans="1:17" x14ac:dyDescent="0.25">
      <c r="O46" s="2"/>
      <c r="P46" s="2"/>
      <c r="Q46" s="2"/>
    </row>
    <row r="47" spans="1:17" x14ac:dyDescent="0.25">
      <c r="O47" s="2"/>
      <c r="P47" s="2"/>
      <c r="Q47" s="2"/>
    </row>
    <row r="48" spans="1:17" x14ac:dyDescent="0.25">
      <c r="O48" s="111"/>
      <c r="P48" s="111"/>
      <c r="Q48" s="111"/>
    </row>
    <row r="49" spans="15:17" x14ac:dyDescent="0.25">
      <c r="O49" s="111"/>
      <c r="P49" s="111"/>
      <c r="Q49" s="111"/>
    </row>
    <row r="50" spans="15:17" x14ac:dyDescent="0.25">
      <c r="O50" s="111"/>
      <c r="P50" s="111"/>
      <c r="Q50" s="111"/>
    </row>
    <row r="51" spans="15:17" x14ac:dyDescent="0.25">
      <c r="O51" s="2"/>
      <c r="P51" s="2"/>
      <c r="Q51" s="2"/>
    </row>
    <row r="52" spans="15:17" x14ac:dyDescent="0.25">
      <c r="O52" s="2"/>
      <c r="P52" s="2"/>
      <c r="Q52" s="2"/>
    </row>
  </sheetData>
  <mergeCells count="85">
    <mergeCell ref="A7:Q8"/>
    <mergeCell ref="A34:M34"/>
    <mergeCell ref="O33:P34"/>
    <mergeCell ref="Q33:Q34"/>
    <mergeCell ref="A2:P2"/>
    <mergeCell ref="A3:P3"/>
    <mergeCell ref="A4:P4"/>
    <mergeCell ref="A5:P5"/>
    <mergeCell ref="A6:P6"/>
    <mergeCell ref="A14:A15"/>
    <mergeCell ref="B14:B15"/>
    <mergeCell ref="A16:A17"/>
    <mergeCell ref="D17:E17"/>
    <mergeCell ref="K9:M9"/>
    <mergeCell ref="H9:I9"/>
    <mergeCell ref="O10:P10"/>
    <mergeCell ref="O13:P13"/>
    <mergeCell ref="O14:P14"/>
    <mergeCell ref="O15:P15"/>
    <mergeCell ref="K10:L11"/>
    <mergeCell ref="M10:M11"/>
    <mergeCell ref="K13:L14"/>
    <mergeCell ref="M13:M14"/>
    <mergeCell ref="D15:E15"/>
    <mergeCell ref="K12:M12"/>
    <mergeCell ref="D14:E14"/>
    <mergeCell ref="D13:E13"/>
    <mergeCell ref="D16:E16"/>
    <mergeCell ref="A9:B9"/>
    <mergeCell ref="A10:A11"/>
    <mergeCell ref="B10:B11"/>
    <mergeCell ref="A12:A13"/>
    <mergeCell ref="B12:B13"/>
    <mergeCell ref="O49:Q49"/>
    <mergeCell ref="O50:Q50"/>
    <mergeCell ref="O21:P21"/>
    <mergeCell ref="O22:P22"/>
    <mergeCell ref="O25:P25"/>
    <mergeCell ref="O24:P24"/>
    <mergeCell ref="O23:Q23"/>
    <mergeCell ref="O44:Q44"/>
    <mergeCell ref="O48:Q48"/>
    <mergeCell ref="O26:Q26"/>
    <mergeCell ref="O31:P31"/>
    <mergeCell ref="O27:P27"/>
    <mergeCell ref="O28:P28"/>
    <mergeCell ref="O19:Q20"/>
    <mergeCell ref="O16:P16"/>
    <mergeCell ref="D21:E21"/>
    <mergeCell ref="F21:H21"/>
    <mergeCell ref="D22:E22"/>
    <mergeCell ref="F22:H22"/>
    <mergeCell ref="O17:P17"/>
    <mergeCell ref="O18:P18"/>
    <mergeCell ref="D18:E19"/>
    <mergeCell ref="F18:F19"/>
    <mergeCell ref="O9:Q9"/>
    <mergeCell ref="D9:F9"/>
    <mergeCell ref="D10:E10"/>
    <mergeCell ref="D11:E11"/>
    <mergeCell ref="D12:E12"/>
    <mergeCell ref="O12:P12"/>
    <mergeCell ref="O11:P11"/>
    <mergeCell ref="B16:B17"/>
    <mergeCell ref="A18:A19"/>
    <mergeCell ref="B18:B19"/>
    <mergeCell ref="A29:M29"/>
    <mergeCell ref="A30:M30"/>
    <mergeCell ref="A21:B22"/>
    <mergeCell ref="D25:E25"/>
    <mergeCell ref="D26:E26"/>
    <mergeCell ref="D27:E27"/>
    <mergeCell ref="F25:H25"/>
    <mergeCell ref="F26:H26"/>
    <mergeCell ref="F27:H27"/>
    <mergeCell ref="A33:M33"/>
    <mergeCell ref="A31:M31"/>
    <mergeCell ref="A32:M32"/>
    <mergeCell ref="O32:P32"/>
    <mergeCell ref="D28:E28"/>
    <mergeCell ref="F28:H28"/>
    <mergeCell ref="O29:P29"/>
    <mergeCell ref="A27:A28"/>
    <mergeCell ref="B27:B28"/>
    <mergeCell ref="O30:Q30"/>
  </mergeCells>
  <printOptions horizontalCentered="1"/>
  <pageMargins left="0.2" right="0.25" top="0.31" bottom="0.41" header="0.31496062992125984" footer="0.31496062992125984"/>
  <pageSetup paperSize="5" scale="44" fitToWidth="0" orientation="landscape"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019D8-0150-49B9-8F48-FFEE71FD17EB}">
  <dimension ref="A2:N56"/>
  <sheetViews>
    <sheetView zoomScale="145" zoomScaleNormal="145" workbookViewId="0">
      <selection activeCell="G13" sqref="G13"/>
    </sheetView>
  </sheetViews>
  <sheetFormatPr baseColWidth="10" defaultRowHeight="15" x14ac:dyDescent="0.25"/>
  <cols>
    <col min="2" max="2" width="46.7109375" customWidth="1"/>
    <col min="3" max="3" width="35.7109375" customWidth="1"/>
    <col min="9" max="9" width="23.5703125" style="38" customWidth="1"/>
    <col min="14" max="14" width="15.5703125" bestFit="1" customWidth="1"/>
  </cols>
  <sheetData>
    <row r="2" spans="1:14" ht="15.75" thickBot="1" x14ac:dyDescent="0.3"/>
    <row r="3" spans="1:14" x14ac:dyDescent="0.25">
      <c r="B3" s="83" t="s">
        <v>35</v>
      </c>
      <c r="C3" s="84" t="s">
        <v>36</v>
      </c>
      <c r="D3" s="85" t="s">
        <v>20</v>
      </c>
      <c r="H3" t="s">
        <v>37</v>
      </c>
      <c r="I3" s="38">
        <f>B8</f>
        <v>31000000</v>
      </c>
    </row>
    <row r="4" spans="1:14" ht="15" customHeight="1" x14ac:dyDescent="0.25">
      <c r="B4" s="94"/>
      <c r="C4" s="100"/>
      <c r="D4" s="95"/>
      <c r="F4">
        <v>2025</v>
      </c>
      <c r="H4" t="s">
        <v>36</v>
      </c>
      <c r="I4" s="38">
        <f>C8</f>
        <v>17280419.960000001</v>
      </c>
    </row>
    <row r="5" spans="1:14" ht="15.75" customHeight="1" x14ac:dyDescent="0.25">
      <c r="A5" s="22">
        <v>67</v>
      </c>
      <c r="B5" s="27">
        <f>Hoja1!D25</f>
        <v>15382705</v>
      </c>
      <c r="C5" s="28">
        <f>Hoja1!F25</f>
        <v>8334941.7000000002</v>
      </c>
      <c r="D5" s="29">
        <f>C5/B5</f>
        <v>0.54183849329490485</v>
      </c>
      <c r="N5" s="38"/>
    </row>
    <row r="6" spans="1:14" ht="15.75" x14ac:dyDescent="0.25">
      <c r="A6" s="22">
        <v>68</v>
      </c>
      <c r="B6" s="27">
        <f>Hoja1!D26</f>
        <v>7702295</v>
      </c>
      <c r="C6" s="28">
        <f>Hoja1!F26</f>
        <v>4313470.3</v>
      </c>
      <c r="D6" s="29">
        <f>C6/B6</f>
        <v>0.56002403179831461</v>
      </c>
    </row>
    <row r="7" spans="1:14" ht="16.5" thickBot="1" x14ac:dyDescent="0.3">
      <c r="A7" s="24">
        <v>69</v>
      </c>
      <c r="B7" s="30">
        <f>Hoja1!D27</f>
        <v>7915000</v>
      </c>
      <c r="C7" s="31">
        <f>Hoja1!F27</f>
        <v>4632007.96</v>
      </c>
      <c r="D7" s="37">
        <f>C7/B7</f>
        <v>0.58521894630448512</v>
      </c>
    </row>
    <row r="8" spans="1:14" ht="16.5" thickBot="1" x14ac:dyDescent="0.3">
      <c r="B8" s="32">
        <f>SUM(B5:B7)</f>
        <v>31000000</v>
      </c>
      <c r="C8" s="36">
        <f>SUM(C5:C7)</f>
        <v>17280419.960000001</v>
      </c>
      <c r="D8" s="33">
        <f>C8/B8</f>
        <v>0.55743290193548389</v>
      </c>
    </row>
    <row r="41" spans="1:4" ht="60" x14ac:dyDescent="0.25">
      <c r="A41" s="51"/>
      <c r="B41" s="51" t="s">
        <v>39</v>
      </c>
      <c r="C41" s="51" t="s">
        <v>40</v>
      </c>
      <c r="D41" s="52" t="s">
        <v>41</v>
      </c>
    </row>
    <row r="42" spans="1:4" x14ac:dyDescent="0.25">
      <c r="A42" s="51" t="s">
        <v>21</v>
      </c>
      <c r="B42" s="55">
        <f>Hoja1!F10</f>
        <v>15382705</v>
      </c>
      <c r="C42" s="57">
        <f>Hoja1!F13</f>
        <v>1899321.63</v>
      </c>
      <c r="D42" s="53">
        <f>C42/B42</f>
        <v>0.12347123799097752</v>
      </c>
    </row>
    <row r="43" spans="1:4" x14ac:dyDescent="0.25">
      <c r="A43" s="51" t="s">
        <v>22</v>
      </c>
      <c r="B43" s="55">
        <f>Hoja1!F11</f>
        <v>7702295</v>
      </c>
      <c r="C43" s="57">
        <f>Hoja1!F14</f>
        <v>963211.45</v>
      </c>
      <c r="D43" s="53">
        <f t="shared" ref="D43:D44" si="0">C43/B43</f>
        <v>0.12505512318081818</v>
      </c>
    </row>
    <row r="44" spans="1:4" x14ac:dyDescent="0.25">
      <c r="A44" s="51" t="s">
        <v>23</v>
      </c>
      <c r="B44" s="55">
        <f>Hoja1!F12</f>
        <v>7915000</v>
      </c>
      <c r="C44" s="57">
        <f>Hoja1!F15</f>
        <v>1167919.17</v>
      </c>
      <c r="D44" s="53">
        <f t="shared" si="0"/>
        <v>0.1475576967782691</v>
      </c>
    </row>
    <row r="45" spans="1:4" x14ac:dyDescent="0.25">
      <c r="B45" s="56">
        <f>SUM(B42:B44)</f>
        <v>31000000</v>
      </c>
      <c r="C45" s="56">
        <f>SUM(C42:C44)</f>
        <v>4030452.25</v>
      </c>
      <c r="D45" s="54">
        <f>SUM(D42:D44)/3</f>
        <v>0.13202801931668828</v>
      </c>
    </row>
    <row r="51" spans="1:4" ht="45" x14ac:dyDescent="0.25">
      <c r="B51" t="s">
        <v>39</v>
      </c>
      <c r="C51" t="s">
        <v>40</v>
      </c>
      <c r="D51" s="49" t="s">
        <v>42</v>
      </c>
    </row>
    <row r="52" spans="1:4" x14ac:dyDescent="0.25">
      <c r="A52" t="s">
        <v>21</v>
      </c>
      <c r="B52" s="38">
        <f>Hoja1!D25</f>
        <v>15382705</v>
      </c>
      <c r="C52" s="58">
        <f>Hoja1!F25</f>
        <v>8334941.7000000002</v>
      </c>
      <c r="D52" s="50">
        <f>C52/B52</f>
        <v>0.54183849329490485</v>
      </c>
    </row>
    <row r="53" spans="1:4" x14ac:dyDescent="0.25">
      <c r="A53" t="s">
        <v>22</v>
      </c>
      <c r="B53" s="38">
        <f>Hoja1!D26</f>
        <v>7702295</v>
      </c>
      <c r="C53" s="58">
        <f>Hoja1!F26</f>
        <v>4313470.3</v>
      </c>
      <c r="D53" s="50">
        <f>C53/B53</f>
        <v>0.56002403179831461</v>
      </c>
    </row>
    <row r="54" spans="1:4" x14ac:dyDescent="0.25">
      <c r="A54" t="s">
        <v>23</v>
      </c>
      <c r="B54" s="38">
        <f>Hoja1!D27</f>
        <v>7915000</v>
      </c>
      <c r="C54" s="58">
        <f>Hoja1!F27</f>
        <v>4632007.96</v>
      </c>
      <c r="D54" s="50">
        <f>C54/B54</f>
        <v>0.58521894630448512</v>
      </c>
    </row>
    <row r="55" spans="1:4" x14ac:dyDescent="0.25">
      <c r="B55" s="38">
        <f>SUM(B52:B54)</f>
        <v>31000000</v>
      </c>
      <c r="C55" s="38">
        <f>SUM(C52:C54)</f>
        <v>17280419.960000001</v>
      </c>
      <c r="D55" s="50">
        <f>C55/B55</f>
        <v>0.55743290193548389</v>
      </c>
    </row>
    <row r="56" spans="1:4" x14ac:dyDescent="0.25">
      <c r="D56" s="59">
        <f>(D52+D53+D54)/3</f>
        <v>0.56236049046590153</v>
      </c>
    </row>
  </sheetData>
  <sortState xmlns:xlrd2="http://schemas.microsoft.com/office/spreadsheetml/2017/richdata2" ref="A52:D54">
    <sortCondition descending="1" ref="D52:D54"/>
  </sortState>
  <mergeCells count="3">
    <mergeCell ref="B3:B4"/>
    <mergeCell ref="C3:C4"/>
    <mergeCell ref="D3:D4"/>
  </mergeCells>
  <pageMargins left="0.7" right="0.7" top="0.75" bottom="0.75" header="0.3" footer="0.3"/>
  <pageSetup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Hoja2</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Ramiro Hernández Zamora</dc:creator>
  <cp:lastModifiedBy>Hanz Enrique Estrada Ambrosio</cp:lastModifiedBy>
  <cp:lastPrinted>2025-09-10T14:56:23Z</cp:lastPrinted>
  <dcterms:created xsi:type="dcterms:W3CDTF">2025-07-01T16:17:00Z</dcterms:created>
  <dcterms:modified xsi:type="dcterms:W3CDTF">2026-08-07T22:04:48Z</dcterms:modified>
</cp:coreProperties>
</file>