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365" tabRatio="539"/>
  </bookViews>
  <sheets>
    <sheet name="Renglón 022" sheetId="2" r:id="rId1"/>
  </sheets>
  <calcPr calcId="152511"/>
</workbook>
</file>

<file path=xl/calcChain.xml><?xml version="1.0" encoding="utf-8"?>
<calcChain xmlns="http://schemas.openxmlformats.org/spreadsheetml/2006/main">
  <c r="M11" i="2" l="1"/>
  <c r="M14" i="2"/>
  <c r="M15" i="2" l="1"/>
  <c r="S11" i="2" l="1"/>
  <c r="T11" i="2" s="1"/>
  <c r="S14" i="2"/>
  <c r="T14" i="2" s="1"/>
  <c r="S15" i="2" l="1"/>
  <c r="T15" i="2" s="1"/>
  <c r="M16" i="2" l="1"/>
  <c r="S16" i="2" l="1"/>
  <c r="M12" i="2"/>
  <c r="S12" i="2" l="1"/>
  <c r="T12" i="2" s="1"/>
  <c r="T16" i="2"/>
  <c r="M13" i="2" l="1"/>
  <c r="S13" i="2" l="1"/>
  <c r="T13" i="2" s="1"/>
</calcChain>
</file>

<file path=xl/sharedStrings.xml><?xml version="1.0" encoding="utf-8"?>
<sst xmlns="http://schemas.openxmlformats.org/spreadsheetml/2006/main" count="58" uniqueCount="45">
  <si>
    <t>NO.</t>
  </si>
  <si>
    <t>RENGLÓN</t>
  </si>
  <si>
    <t>COMPLEMENTO PERSONAL</t>
  </si>
  <si>
    <t>BONO PROFESIONAL</t>
  </si>
  <si>
    <t>TOTAL</t>
  </si>
  <si>
    <t>IGSS</t>
  </si>
  <si>
    <t>MONTEPÍO</t>
  </si>
  <si>
    <t xml:space="preserve">FIANZA </t>
  </si>
  <si>
    <t>ISR</t>
  </si>
  <si>
    <t>TOTAL DESCUENTOS</t>
  </si>
  <si>
    <t>Unidad de Acceso a la Información Pública</t>
  </si>
  <si>
    <t>022</t>
  </si>
  <si>
    <t xml:space="preserve"> Renglón 022  "Personal por Contrato" </t>
  </si>
  <si>
    <t>Director Ejecutivo II</t>
  </si>
  <si>
    <t>Subdirector Ejecutivo II</t>
  </si>
  <si>
    <t>CÓDIGO ÚNICO DE IDENTIFICACIÓN</t>
  </si>
  <si>
    <t>NOMBRE COMPLETO</t>
  </si>
  <si>
    <t>DEPENDENCIA</t>
  </si>
  <si>
    <t xml:space="preserve">PUESTO </t>
  </si>
  <si>
    <t>SALARIO BASE</t>
  </si>
  <si>
    <t>BONO
66-2000</t>
  </si>
  <si>
    <t>OTROS BONOS</t>
  </si>
  <si>
    <t>GASTOS DE REPRESENTACIÓN</t>
  </si>
  <si>
    <t>LÍQUIDO</t>
  </si>
  <si>
    <t>DIETAS</t>
  </si>
  <si>
    <t>VIÁTICOS</t>
  </si>
  <si>
    <t>INTERIOR</t>
  </si>
  <si>
    <t>EXTERIOR</t>
  </si>
  <si>
    <t>Instituto Nacional de Estudios Estratégicos en Seguridad</t>
  </si>
  <si>
    <t>1996 58293 1803</t>
  </si>
  <si>
    <t>Mario Estuardo León Alegría</t>
  </si>
  <si>
    <t>1995 99963 0101</t>
  </si>
  <si>
    <t>Abner Eliel Silvestre González</t>
  </si>
  <si>
    <t>1818 91271 0101</t>
  </si>
  <si>
    <t>Juan Fernando Sánchez Villatoro</t>
  </si>
  <si>
    <t>1693 29623 0101</t>
  </si>
  <si>
    <t>Herbert Walther Alfredo Rivera Barillas</t>
  </si>
  <si>
    <t>1644 57836 0101</t>
  </si>
  <si>
    <t>Victor Román Castillo Fernández</t>
  </si>
  <si>
    <t>2719 97761 1901</t>
  </si>
  <si>
    <t>Ruth Julissa Pérez Gómez de Maldonado</t>
  </si>
  <si>
    <t>Director Ejecutivo III</t>
  </si>
  <si>
    <t>DECRETO           81-70</t>
  </si>
  <si>
    <t>* Nómina descargada del Sistema Guatenóminas y trasladada al presente formato</t>
  </si>
  <si>
    <t>Nómina  Mensual Enero 2,021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</si>
</sst>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Q&quot;* #,##0.00_);_(&quot;Q&quot;* \(#,##0.00\);_(&quot;Q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9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5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4" fontId="5" fillId="0" borderId="1" xfId="0" applyNumberFormat="1" applyFont="1" applyFill="1" applyBorder="1" applyAlignment="1">
      <alignment horizontal="center" vertical="center" wrapText="1"/>
    </xf>
    <xf numFmtId="44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4" fontId="6" fillId="0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" fontId="3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4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38100</xdr:rowOff>
    </xdr:from>
    <xdr:to>
      <xdr:col>2</xdr:col>
      <xdr:colOff>685800</xdr:colOff>
      <xdr:row>3</xdr:row>
      <xdr:rowOff>95250</xdr:rowOff>
    </xdr:to>
    <xdr:pic>
      <xdr:nvPicPr>
        <xdr:cNvPr id="5" name="Imagen 4" descr="Alejandro Giammattei – Presidencia de Guatemala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38100"/>
          <a:ext cx="18097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762000</xdr:colOff>
      <xdr:row>0</xdr:row>
      <xdr:rowOff>28575</xdr:rowOff>
    </xdr:from>
    <xdr:to>
      <xdr:col>4</xdr:col>
      <xdr:colOff>269240</xdr:colOff>
      <xdr:row>2</xdr:row>
      <xdr:rowOff>163195</xdr:rowOff>
    </xdr:to>
    <xdr:sp macro="" textlink="">
      <xdr:nvSpPr>
        <xdr:cNvPr id="6" name="Cuadro de texto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895475" y="28575"/>
          <a:ext cx="2050415" cy="553720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</a:pPr>
          <a:r>
            <a:rPr lang="es-ES_tradnl" sz="1000" b="1">
              <a:ln>
                <a:noFill/>
              </a:ln>
              <a:solidFill>
                <a:srgbClr val="0E1538"/>
              </a:solidFill>
              <a:effectLst/>
              <a:latin typeface="Montserrat SemiBold"/>
              <a:ea typeface="Calibri" panose="020F0502020204030204" pitchFamily="34" charset="0"/>
              <a:cs typeface="Times New Roman" panose="02020603050405020304" pitchFamily="18" charset="0"/>
            </a:rPr>
            <a:t>INSTITUTO NACIONAL DE ESTUDIOS ESTRATÉGICOS EN SEGURIDAD -INEES-</a:t>
          </a:r>
          <a:endParaRPr lang="es-419" sz="1000" b="1">
            <a:ln>
              <a:noFill/>
            </a:ln>
            <a:solidFill>
              <a:srgbClr val="0E1538"/>
            </a:solidFill>
            <a:effectLst/>
            <a:latin typeface="Montserrat SemiBold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419" sz="1000" b="1">
              <a:ln>
                <a:noFill/>
              </a:ln>
              <a:solidFill>
                <a:srgbClr val="0E1538"/>
              </a:solidFill>
              <a:effectLst/>
              <a:latin typeface="Montserrat SemiBold"/>
              <a:ea typeface="Calibri" panose="020F0502020204030204" pitchFamily="34" charset="0"/>
              <a:cs typeface="Times New Roman" panose="02020603050405020304" pitchFamily="18" charset="0"/>
            </a:rPr>
            <a:t>5a. calle 5-61, Zona 1</a:t>
          </a:r>
          <a:endParaRPr lang="es-G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ES_tradnl" sz="1000" b="1">
              <a:ln>
                <a:noFill/>
              </a:ln>
              <a:solidFill>
                <a:srgbClr val="0E1538"/>
              </a:solidFill>
              <a:effectLst/>
              <a:latin typeface="Montserrat SemiBold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G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tabSelected="1" topLeftCell="A10" workbookViewId="0">
      <selection activeCell="C15" sqref="C15"/>
    </sheetView>
  </sheetViews>
  <sheetFormatPr baseColWidth="10" defaultColWidth="9.140625" defaultRowHeight="15" x14ac:dyDescent="0.25"/>
  <cols>
    <col min="1" max="1" width="3.7109375" customWidth="1"/>
    <col min="2" max="2" width="13.28515625" style="31" customWidth="1"/>
    <col min="3" max="3" width="22.7109375" customWidth="1"/>
    <col min="4" max="4" width="17.42578125" customWidth="1"/>
    <col min="5" max="5" width="9.140625" customWidth="1"/>
    <col min="6" max="6" width="7.5703125" customWidth="1"/>
    <col min="7" max="7" width="9.7109375" customWidth="1"/>
    <col min="8" max="8" width="11.42578125" customWidth="1"/>
    <col min="9" max="9" width="11.7109375" customWidth="1"/>
    <col min="10" max="10" width="10.5703125" customWidth="1"/>
    <col min="11" max="11" width="8.28515625" customWidth="1"/>
    <col min="12" max="12" width="12.28515625" customWidth="1"/>
    <col min="13" max="13" width="10.42578125" customWidth="1"/>
    <col min="14" max="14" width="9.7109375" customWidth="1"/>
    <col min="15" max="15" width="10.42578125" customWidth="1"/>
    <col min="16" max="16" width="8.85546875" customWidth="1"/>
    <col min="17" max="18" width="9.7109375" customWidth="1"/>
    <col min="19" max="19" width="11" style="14" customWidth="1"/>
    <col min="20" max="20" width="11.28515625" customWidth="1"/>
    <col min="21" max="21" width="7" customWidth="1"/>
    <col min="22" max="22" width="8" customWidth="1"/>
    <col min="23" max="23" width="7.5703125" customWidth="1"/>
  </cols>
  <sheetData>
    <row r="1" spans="1:23" s="1" customFormat="1" ht="16.5" x14ac:dyDescent="0.3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1:23" s="1" customFormat="1" ht="16.5" x14ac:dyDescent="0.3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23" s="1" customFormat="1" ht="16.5" x14ac:dyDescent="0.3">
      <c r="A3" s="24" t="s">
        <v>10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</row>
    <row r="4" spans="1:23" s="1" customFormat="1" ht="16.5" x14ac:dyDescent="0.3">
      <c r="A4" s="26" t="s">
        <v>44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</row>
    <row r="5" spans="1:23" s="1" customFormat="1" ht="16.5" x14ac:dyDescent="0.3">
      <c r="A5" s="25" t="s">
        <v>12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</row>
    <row r="6" spans="1:23" s="1" customFormat="1" ht="16.5" x14ac:dyDescent="0.3">
      <c r="A6" s="15"/>
      <c r="B6" s="17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6"/>
      <c r="S6" s="15"/>
      <c r="T6" s="15"/>
    </row>
    <row r="7" spans="1:23" s="1" customFormat="1" ht="16.5" x14ac:dyDescent="0.3">
      <c r="A7" s="15"/>
      <c r="B7" s="17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6"/>
      <c r="S7" s="15"/>
      <c r="T7" s="15"/>
    </row>
    <row r="8" spans="1:23" s="1" customFormat="1" ht="16.5" customHeight="1" x14ac:dyDescent="0.3">
      <c r="A8" s="2"/>
      <c r="B8" s="29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14"/>
      <c r="T8" s="2"/>
    </row>
    <row r="9" spans="1:23" s="1" customFormat="1" ht="39.75" customHeight="1" x14ac:dyDescent="0.3">
      <c r="A9" s="18" t="s">
        <v>0</v>
      </c>
      <c r="B9" s="18" t="s">
        <v>15</v>
      </c>
      <c r="C9" s="18" t="s">
        <v>16</v>
      </c>
      <c r="D9" s="18" t="s">
        <v>17</v>
      </c>
      <c r="E9" s="18" t="s">
        <v>18</v>
      </c>
      <c r="F9" s="18" t="s">
        <v>1</v>
      </c>
      <c r="G9" s="18" t="s">
        <v>19</v>
      </c>
      <c r="H9" s="18" t="s">
        <v>2</v>
      </c>
      <c r="I9" s="18" t="s">
        <v>3</v>
      </c>
      <c r="J9" s="18" t="s">
        <v>20</v>
      </c>
      <c r="K9" s="18" t="s">
        <v>21</v>
      </c>
      <c r="L9" s="18" t="s">
        <v>22</v>
      </c>
      <c r="M9" s="18" t="s">
        <v>4</v>
      </c>
      <c r="N9" s="18" t="s">
        <v>6</v>
      </c>
      <c r="O9" s="18" t="s">
        <v>5</v>
      </c>
      <c r="P9" s="18" t="s">
        <v>7</v>
      </c>
      <c r="Q9" s="18" t="s">
        <v>8</v>
      </c>
      <c r="R9" s="18" t="s">
        <v>42</v>
      </c>
      <c r="S9" s="21" t="s">
        <v>9</v>
      </c>
      <c r="T9" s="18" t="s">
        <v>23</v>
      </c>
      <c r="U9" s="18" t="s">
        <v>24</v>
      </c>
      <c r="V9" s="20" t="s">
        <v>25</v>
      </c>
      <c r="W9" s="20"/>
    </row>
    <row r="10" spans="1:23" s="1" customFormat="1" ht="16.5" x14ac:dyDescent="0.3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22"/>
      <c r="T10" s="19"/>
      <c r="U10" s="19"/>
      <c r="V10" s="5" t="s">
        <v>26</v>
      </c>
      <c r="W10" s="5" t="s">
        <v>27</v>
      </c>
    </row>
    <row r="11" spans="1:23" s="1" customFormat="1" ht="33.75" x14ac:dyDescent="0.3">
      <c r="A11" s="7">
        <v>1</v>
      </c>
      <c r="B11" s="7" t="s">
        <v>39</v>
      </c>
      <c r="C11" s="6" t="s">
        <v>40</v>
      </c>
      <c r="D11" s="6" t="s">
        <v>28</v>
      </c>
      <c r="E11" s="4" t="s">
        <v>41</v>
      </c>
      <c r="F11" s="8" t="s">
        <v>11</v>
      </c>
      <c r="G11" s="9">
        <v>20000</v>
      </c>
      <c r="H11" s="10">
        <v>0</v>
      </c>
      <c r="I11" s="9">
        <v>375</v>
      </c>
      <c r="J11" s="9">
        <v>250</v>
      </c>
      <c r="K11" s="9">
        <v>0</v>
      </c>
      <c r="L11" s="9">
        <v>0</v>
      </c>
      <c r="M11" s="9">
        <f t="shared" ref="M11" si="0">G11+H11+I11+J11+K11+L11</f>
        <v>20625</v>
      </c>
      <c r="N11" s="10">
        <v>3056.25</v>
      </c>
      <c r="O11" s="10">
        <v>611.25</v>
      </c>
      <c r="P11" s="10">
        <v>273.83999999999997</v>
      </c>
      <c r="Q11" s="10">
        <v>648.71</v>
      </c>
      <c r="R11" s="10">
        <v>0</v>
      </c>
      <c r="S11" s="10">
        <f t="shared" ref="S11:S16" si="1">N11+O11+P11+Q11+R11</f>
        <v>4590.05</v>
      </c>
      <c r="T11" s="10">
        <f t="shared" ref="T11" si="2">M11-S11</f>
        <v>16034.95</v>
      </c>
      <c r="U11" s="10">
        <v>0</v>
      </c>
      <c r="V11" s="10">
        <v>0</v>
      </c>
      <c r="W11" s="10">
        <v>0</v>
      </c>
    </row>
    <row r="12" spans="1:23" s="1" customFormat="1" ht="33.75" x14ac:dyDescent="0.3">
      <c r="A12" s="7">
        <v>2</v>
      </c>
      <c r="B12" s="7" t="s">
        <v>33</v>
      </c>
      <c r="C12" s="6" t="s">
        <v>34</v>
      </c>
      <c r="D12" s="6" t="s">
        <v>28</v>
      </c>
      <c r="E12" s="4" t="s">
        <v>13</v>
      </c>
      <c r="F12" s="8" t="s">
        <v>11</v>
      </c>
      <c r="G12" s="9">
        <v>18000</v>
      </c>
      <c r="H12" s="10">
        <v>0</v>
      </c>
      <c r="I12" s="9">
        <v>375</v>
      </c>
      <c r="J12" s="9">
        <v>250</v>
      </c>
      <c r="K12" s="9">
        <v>0</v>
      </c>
      <c r="L12" s="9">
        <v>0</v>
      </c>
      <c r="M12" s="9">
        <f t="shared" ref="M12" si="3">G12+H12+I12+J12+K12+L12</f>
        <v>18625</v>
      </c>
      <c r="N12" s="10">
        <v>2756.25</v>
      </c>
      <c r="O12" s="10">
        <v>551.25</v>
      </c>
      <c r="P12" s="10">
        <v>246.96</v>
      </c>
      <c r="Q12" s="10">
        <v>566.71</v>
      </c>
      <c r="R12" s="10">
        <v>0</v>
      </c>
      <c r="S12" s="10">
        <f t="shared" si="1"/>
        <v>4121.17</v>
      </c>
      <c r="T12" s="10">
        <f t="shared" ref="T12:T16" si="4">M12-S12</f>
        <v>14503.83</v>
      </c>
      <c r="U12" s="10">
        <v>0</v>
      </c>
      <c r="V12" s="10">
        <v>0</v>
      </c>
      <c r="W12" s="10">
        <v>0</v>
      </c>
    </row>
    <row r="13" spans="1:23" s="1" customFormat="1" ht="33.75" x14ac:dyDescent="0.3">
      <c r="A13" s="7">
        <v>3</v>
      </c>
      <c r="B13" s="7" t="s">
        <v>29</v>
      </c>
      <c r="C13" s="6" t="s">
        <v>30</v>
      </c>
      <c r="D13" s="6" t="s">
        <v>28</v>
      </c>
      <c r="E13" s="4" t="s">
        <v>13</v>
      </c>
      <c r="F13" s="8" t="s">
        <v>11</v>
      </c>
      <c r="G13" s="9">
        <v>18000</v>
      </c>
      <c r="H13" s="10">
        <v>0</v>
      </c>
      <c r="I13" s="9">
        <v>375</v>
      </c>
      <c r="J13" s="9">
        <v>250</v>
      </c>
      <c r="K13" s="9">
        <v>0</v>
      </c>
      <c r="L13" s="9">
        <v>0</v>
      </c>
      <c r="M13" s="9">
        <f t="shared" ref="M13" si="5">G13+H13+I13+J13+K13+L13</f>
        <v>18625</v>
      </c>
      <c r="N13" s="10">
        <v>2756.25</v>
      </c>
      <c r="O13" s="10">
        <v>551.25</v>
      </c>
      <c r="P13" s="10">
        <v>246.96</v>
      </c>
      <c r="Q13" s="10">
        <v>566.71</v>
      </c>
      <c r="R13" s="10">
        <v>0</v>
      </c>
      <c r="S13" s="10">
        <f t="shared" si="1"/>
        <v>4121.17</v>
      </c>
      <c r="T13" s="10">
        <f t="shared" si="4"/>
        <v>14503.83</v>
      </c>
      <c r="U13" s="10">
        <v>0</v>
      </c>
      <c r="V13" s="10">
        <v>0</v>
      </c>
      <c r="W13" s="10">
        <v>0</v>
      </c>
    </row>
    <row r="14" spans="1:23" s="1" customFormat="1" ht="33.75" x14ac:dyDescent="0.3">
      <c r="A14" s="7">
        <v>4</v>
      </c>
      <c r="B14" s="8" t="s">
        <v>37</v>
      </c>
      <c r="C14" s="6" t="s">
        <v>38</v>
      </c>
      <c r="D14" s="6" t="s">
        <v>28</v>
      </c>
      <c r="E14" s="4" t="s">
        <v>13</v>
      </c>
      <c r="F14" s="8" t="s">
        <v>11</v>
      </c>
      <c r="G14" s="9">
        <v>18000</v>
      </c>
      <c r="H14" s="10">
        <v>0</v>
      </c>
      <c r="I14" s="9">
        <v>375</v>
      </c>
      <c r="J14" s="9">
        <v>250</v>
      </c>
      <c r="K14" s="9">
        <v>0</v>
      </c>
      <c r="L14" s="9">
        <v>0</v>
      </c>
      <c r="M14" s="9">
        <f t="shared" ref="M14" si="6">G14+H14+I14+J14+K14+L14</f>
        <v>18625</v>
      </c>
      <c r="N14" s="10">
        <v>2756.25</v>
      </c>
      <c r="O14" s="10">
        <v>551.25</v>
      </c>
      <c r="P14" s="10">
        <v>246.96</v>
      </c>
      <c r="Q14" s="10">
        <v>566.71</v>
      </c>
      <c r="R14" s="10">
        <v>0</v>
      </c>
      <c r="S14" s="10">
        <f t="shared" si="1"/>
        <v>4121.17</v>
      </c>
      <c r="T14" s="10">
        <f t="shared" ref="T14" si="7">M14-S14</f>
        <v>14503.83</v>
      </c>
      <c r="U14" s="10">
        <v>0</v>
      </c>
      <c r="V14" s="10">
        <v>0</v>
      </c>
      <c r="W14" s="10">
        <v>0</v>
      </c>
    </row>
    <row r="15" spans="1:23" ht="33.75" x14ac:dyDescent="0.25">
      <c r="A15" s="7">
        <v>5</v>
      </c>
      <c r="B15" s="7" t="s">
        <v>35</v>
      </c>
      <c r="C15" s="6" t="s">
        <v>36</v>
      </c>
      <c r="D15" s="6" t="s">
        <v>28</v>
      </c>
      <c r="E15" s="4" t="s">
        <v>14</v>
      </c>
      <c r="F15" s="8" t="s">
        <v>11</v>
      </c>
      <c r="G15" s="10">
        <v>15000</v>
      </c>
      <c r="H15" s="10">
        <v>0</v>
      </c>
      <c r="I15" s="10">
        <v>375</v>
      </c>
      <c r="J15" s="10">
        <v>250</v>
      </c>
      <c r="K15" s="9">
        <v>0</v>
      </c>
      <c r="L15" s="9">
        <v>0</v>
      </c>
      <c r="M15" s="9">
        <f>G15+H15+I15+J15+K15+L15</f>
        <v>15625</v>
      </c>
      <c r="N15" s="10">
        <v>2306.25</v>
      </c>
      <c r="O15" s="10">
        <v>461.25</v>
      </c>
      <c r="P15" s="10">
        <v>206.64</v>
      </c>
      <c r="Q15" s="10">
        <v>443.71</v>
      </c>
      <c r="R15" s="10">
        <v>0</v>
      </c>
      <c r="S15" s="10">
        <f t="shared" si="1"/>
        <v>3417.85</v>
      </c>
      <c r="T15" s="10">
        <f t="shared" si="4"/>
        <v>12207.15</v>
      </c>
      <c r="U15" s="10">
        <v>0</v>
      </c>
      <c r="V15" s="10">
        <v>0</v>
      </c>
      <c r="W15" s="10">
        <v>0</v>
      </c>
    </row>
    <row r="16" spans="1:23" s="13" customFormat="1" ht="33.75" x14ac:dyDescent="0.2">
      <c r="A16" s="7">
        <v>6</v>
      </c>
      <c r="B16" s="30" t="s">
        <v>31</v>
      </c>
      <c r="C16" s="4" t="s">
        <v>32</v>
      </c>
      <c r="D16" s="6" t="s">
        <v>28</v>
      </c>
      <c r="E16" s="4" t="s">
        <v>14</v>
      </c>
      <c r="F16" s="11" t="s">
        <v>11</v>
      </c>
      <c r="G16" s="12">
        <v>15000</v>
      </c>
      <c r="H16" s="10">
        <v>0</v>
      </c>
      <c r="I16" s="10">
        <v>375</v>
      </c>
      <c r="J16" s="12">
        <v>250</v>
      </c>
      <c r="K16" s="10">
        <v>0</v>
      </c>
      <c r="L16" s="10">
        <v>0</v>
      </c>
      <c r="M16" s="9">
        <f>G16+I16+J16</f>
        <v>15625</v>
      </c>
      <c r="N16" s="10">
        <v>2306.25</v>
      </c>
      <c r="O16" s="10">
        <v>461.25</v>
      </c>
      <c r="P16" s="10">
        <v>206.64</v>
      </c>
      <c r="Q16" s="10">
        <v>443.71</v>
      </c>
      <c r="R16" s="10">
        <v>0</v>
      </c>
      <c r="S16" s="10">
        <f t="shared" si="1"/>
        <v>3417.85</v>
      </c>
      <c r="T16" s="10">
        <f t="shared" si="4"/>
        <v>12207.15</v>
      </c>
      <c r="U16" s="10">
        <v>0</v>
      </c>
      <c r="V16" s="10">
        <v>0</v>
      </c>
      <c r="W16" s="10">
        <v>0</v>
      </c>
    </row>
    <row r="17" spans="1:19" x14ac:dyDescent="0.25">
      <c r="A17" s="13" t="s">
        <v>43</v>
      </c>
      <c r="O17" s="3"/>
    </row>
    <row r="21" spans="1:19" x14ac:dyDescent="0.25">
      <c r="K21" s="3"/>
    </row>
    <row r="22" spans="1:19" x14ac:dyDescent="0.25">
      <c r="L22" s="3"/>
      <c r="M22" s="3"/>
    </row>
    <row r="23" spans="1:19" x14ac:dyDescent="0.25">
      <c r="L23" s="3"/>
      <c r="M23" s="3"/>
    </row>
    <row r="24" spans="1:19" x14ac:dyDescent="0.25">
      <c r="L24" s="3"/>
      <c r="M24" s="3"/>
    </row>
    <row r="25" spans="1:19" x14ac:dyDescent="0.25">
      <c r="L25" s="3"/>
      <c r="M25" s="3"/>
    </row>
    <row r="26" spans="1:19" x14ac:dyDescent="0.25">
      <c r="L26" s="3"/>
      <c r="M26" s="3"/>
    </row>
    <row r="29" spans="1:19" ht="17.25" x14ac:dyDescent="0.3">
      <c r="O29" s="27"/>
      <c r="P29" s="27"/>
      <c r="Q29" s="27"/>
      <c r="R29" s="27"/>
      <c r="S29" s="27"/>
    </row>
    <row r="30" spans="1:19" ht="17.25" x14ac:dyDescent="0.3">
      <c r="O30" s="28"/>
      <c r="P30" s="28"/>
      <c r="Q30" s="28"/>
      <c r="R30" s="28"/>
      <c r="S30" s="28"/>
    </row>
  </sheetData>
  <mergeCells count="29">
    <mergeCell ref="O29:S29"/>
    <mergeCell ref="O30:S30"/>
    <mergeCell ref="B9:B10"/>
    <mergeCell ref="A9:A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A1:T1"/>
    <mergeCell ref="A2:T2"/>
    <mergeCell ref="A3:T3"/>
    <mergeCell ref="A5:T5"/>
    <mergeCell ref="A4:T4"/>
    <mergeCell ref="U9:U10"/>
    <mergeCell ref="V9:W9"/>
    <mergeCell ref="O9:O10"/>
    <mergeCell ref="P9:P10"/>
    <mergeCell ref="Q9:Q10"/>
    <mergeCell ref="S9:S10"/>
    <mergeCell ref="T9:T10"/>
    <mergeCell ref="R9:R10"/>
  </mergeCells>
  <printOptions horizontalCentered="1"/>
  <pageMargins left="0" right="0" top="0.74803149606299213" bottom="0.74803149606299213" header="0.31496062992125984" footer="0.31496062992125984"/>
  <pageSetup paperSize="14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Renglón 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2022-12-05T17:44:53Z</dcterms:modified>
</cp:coreProperties>
</file>